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pivotTables/pivotTable10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DIL\INS\13_SFHOSPITALARES_AQUISICAO_DIRECTA\SITE\"/>
    </mc:Choice>
  </mc:AlternateContent>
  <workbookProtection workbookPassword="C632" lockStructure="1"/>
  <bookViews>
    <workbookView xWindow="0" yWindow="0" windowWidth="19200" windowHeight="11295"/>
  </bookViews>
  <sheets>
    <sheet name="Inspeção-SFH" sheetId="4" r:id="rId1"/>
    <sheet name="Folha1" sheetId="1" state="hidden" r:id="rId2"/>
    <sheet name="Folha2" sheetId="2" state="hidden" r:id="rId3"/>
    <sheet name="Folha4" sheetId="6" state="hidden" r:id="rId4"/>
    <sheet name="Folha3" sheetId="5" state="hidden" r:id="rId5"/>
  </sheets>
  <definedNames>
    <definedName name="_xlnm._FilterDatabase" localSheetId="1">Folha1!$A$1:$K$1</definedName>
    <definedName name="SegmentaçãoDeDados_Áreas___Atividades1">#N/A</definedName>
    <definedName name="SegmentaçãoDeDados_Entidades1">#N/A</definedName>
  </definedNames>
  <calcPr calcId="152511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J41" i="1"/>
  <c r="I41" i="1"/>
  <c r="F41" i="1"/>
  <c r="E41" i="1"/>
  <c r="D41" i="1"/>
  <c r="C41" i="1"/>
  <c r="B41" i="1"/>
  <c r="K40" i="1"/>
  <c r="J40" i="1"/>
  <c r="I40" i="1"/>
  <c r="F40" i="1"/>
  <c r="E40" i="1"/>
  <c r="D40" i="1"/>
  <c r="C40" i="1"/>
  <c r="B40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M5" i="1"/>
  <c r="H5" i="1"/>
  <c r="G5" i="1"/>
  <c r="F5" i="1"/>
  <c r="M4" i="1"/>
  <c r="H4" i="1"/>
  <c r="G4" i="1"/>
  <c r="F4" i="1"/>
  <c r="M3" i="1"/>
  <c r="H3" i="1"/>
  <c r="G3" i="1"/>
  <c r="F3" i="1"/>
  <c r="M2" i="1"/>
  <c r="H2" i="1"/>
  <c r="G2" i="1"/>
  <c r="F2" i="1"/>
</calcChain>
</file>

<file path=xl/comments1.xml><?xml version="1.0" encoding="utf-8"?>
<comments xmlns="http://schemas.openxmlformats.org/spreadsheetml/2006/main">
  <authors>
    <author>Pedro Miguel Marques da Silva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Pedro Miguel Marques da Silva:</t>
        </r>
        <r>
          <rPr>
            <sz val="9"/>
            <color indexed="81"/>
            <rFont val="Tahoma"/>
            <family val="2"/>
          </rPr>
          <t xml:space="preserve">
Percentagem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Pedro Miguel Marques da Silva:</t>
        </r>
        <r>
          <rPr>
            <sz val="9"/>
            <color indexed="81"/>
            <rFont val="Tahoma"/>
            <family val="2"/>
          </rPr>
          <t xml:space="preserve">
Percentagem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Pedro Miguel Marques da Silva:</t>
        </r>
        <r>
          <rPr>
            <sz val="9"/>
            <color indexed="81"/>
            <rFont val="Tahoma"/>
            <family val="2"/>
          </rPr>
          <t xml:space="preserve">
Percentagem</t>
        </r>
      </text>
    </comment>
  </commentList>
</comments>
</file>

<file path=xl/sharedStrings.xml><?xml version="1.0" encoding="utf-8"?>
<sst xmlns="http://schemas.openxmlformats.org/spreadsheetml/2006/main" count="164" uniqueCount="44">
  <si>
    <t>IRL - Instituto de Retina e Diabetes Ocular de Lisboa</t>
  </si>
  <si>
    <t>Áreas / Atividades</t>
  </si>
  <si>
    <t>Não-conformidades críticas com plano de ação em curso</t>
  </si>
  <si>
    <t>Não-conformidades maiores com plano de ação em curso</t>
  </si>
  <si>
    <t>Não-conformidades classificadas como outras com plano de ação em curso</t>
  </si>
  <si>
    <t>Não-conformidades críticas</t>
  </si>
  <si>
    <t>Não-conformidades maiores</t>
  </si>
  <si>
    <t>Não-conformidades classificadas como outras</t>
  </si>
  <si>
    <t>Sistema de Gestão da Qualidade</t>
  </si>
  <si>
    <t>Aquisição, receção e armazenamento</t>
  </si>
  <si>
    <t>Distribuição e dispensa em ambulatório</t>
  </si>
  <si>
    <t>Preparação de medicamentos</t>
  </si>
  <si>
    <t>Hospital de Santa Maria (Centro Hospitalar de Lisboa Norte, E.P.E.)</t>
  </si>
  <si>
    <t>Hospital de Egas Moniz (Centro Hospitalar de Lisboa Ocidental, E.P.E.)</t>
  </si>
  <si>
    <t>Hospital Distrital de Caldas da Rainha (Centro Hospitalar do Oeste)</t>
  </si>
  <si>
    <t>Hospital Garcia de Orta, E.P.E.</t>
  </si>
  <si>
    <t>Hospital José Joaquim Fernandes – Beja (Unidade Local de Saúde do Baixo Alentejo, E.P.E.)</t>
  </si>
  <si>
    <t>Entidades</t>
  </si>
  <si>
    <t xml:space="preserve"> Não-conformidades críticas</t>
  </si>
  <si>
    <t>Valores</t>
  </si>
  <si>
    <t xml:space="preserve"> Não-conformidades maiores</t>
  </si>
  <si>
    <t xml:space="preserve"> Não-conformidades classificadas como outras</t>
  </si>
  <si>
    <t xml:space="preserve"> Não-conformidades críticas com plano de ação em curso</t>
  </si>
  <si>
    <t xml:space="preserve"> Não-conformidades maiores com plano de ação em curso</t>
  </si>
  <si>
    <t xml:space="preserve"> Não-conformidades classificadas como outras com plano de ação em curso</t>
  </si>
  <si>
    <t xml:space="preserve"> críticas</t>
  </si>
  <si>
    <t>plano de ação em curso Criticas</t>
  </si>
  <si>
    <t>Críticas</t>
  </si>
  <si>
    <t>Maiores</t>
  </si>
  <si>
    <t>Outras</t>
  </si>
  <si>
    <t/>
  </si>
  <si>
    <t>lº</t>
  </si>
  <si>
    <t>Total por área</t>
  </si>
  <si>
    <t>Rótulos de Coluna</t>
  </si>
  <si>
    <t>Rótulos de Linha</t>
  </si>
  <si>
    <t>Hospital Infante D. Pedro, E. P. E.</t>
  </si>
  <si>
    <t>Hospital Visconde de Salreu</t>
  </si>
  <si>
    <t>Hospital Distrital de Águeda</t>
  </si>
  <si>
    <t>% Não-conformidades críticas com plano de ação em curso</t>
  </si>
  <si>
    <t>% Não-conformidades maiores com plano de ação em curso</t>
  </si>
  <si>
    <t>% Não-conformidades classificadas como outras com plano de ação em curso</t>
  </si>
  <si>
    <t xml:space="preserve"> % Não-conformidades críticas com plano de ação em curso</t>
  </si>
  <si>
    <t xml:space="preserve"> % Não-conformidades maiores com plano de ação em curso</t>
  </si>
  <si>
    <t xml:space="preserve"> % Não-conformidades classificadas como outras com plano de ação em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</si>
</sst>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vertical="center" wrapText="1"/>
    </xf>
    <xf numFmtId="9" fontId="1" fillId="0" borderId="0" xfId="1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9" fontId="1" fillId="0" borderId="0" xfId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/>
    <xf numFmtId="0" fontId="0" fillId="0" borderId="0" xfId="0" applyAlignment="1">
      <alignment horizontal="left" indent="1"/>
    </xf>
    <xf numFmtId="0" fontId="1" fillId="0" borderId="0" xfId="0" applyFont="1" applyAlignment="1">
      <alignment vertical="center"/>
    </xf>
    <xf numFmtId="0" fontId="8" fillId="0" borderId="0" xfId="0" applyFont="1"/>
    <xf numFmtId="9" fontId="1" fillId="0" borderId="0" xfId="0" applyNumberFormat="1" applyFont="1" applyAlignment="1">
      <alignment horizontal="right" vertical="center" wrapText="1"/>
    </xf>
    <xf numFmtId="9" fontId="0" fillId="0" borderId="0" xfId="0" applyNumberFormat="1" applyAlignment="1">
      <alignment horizontal="left" indent="1"/>
    </xf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left" indent="2"/>
    </xf>
    <xf numFmtId="9" fontId="0" fillId="0" borderId="0" xfId="0" applyNumberFormat="1"/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FF6600"/>
      <color rgb="FF00CC66"/>
      <color rgb="FF99CC00"/>
      <color rgb="FF207A7C"/>
      <color rgb="FF079491"/>
      <color rgb="FF33CC33"/>
      <color rgb="FF669900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[Dashboard_DIL_UI_01_08_2016.xlsx]Folha2!Tabela dinâmica2</c:name>
    <c:fmtId val="17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pPr>
            <a:solidFill>
              <a:schemeClr val="accent1"/>
            </a:solidFill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2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3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4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5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0"/>
      </c:pivotFmt>
      <c:pivotFmt>
        <c:idx val="41"/>
      </c:pivotFmt>
      <c:pivotFmt>
        <c:idx val="42"/>
      </c:pivotFmt>
      <c:pivotFmt>
        <c:idx val="43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</c:pivotFmt>
      <c:pivotFmt>
        <c:idx val="4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8"/>
      </c:pivotFmt>
      <c:pivotFmt>
        <c:idx val="49"/>
      </c:pivotFmt>
      <c:pivotFmt>
        <c:idx val="50"/>
      </c:pivotFmt>
      <c:pivotFmt>
        <c:idx val="5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</c:pivotFmt>
      <c:pivotFmt>
        <c:idx val="54"/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6"/>
      </c:pivotFmt>
      <c:pivotFmt>
        <c:idx val="57"/>
      </c:pivotFmt>
      <c:pivotFmt>
        <c:idx val="58"/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069999999999991E-2"/>
          <c:y val="0.29056064502303658"/>
          <c:w val="0.52774428571428567"/>
          <c:h val="0.70795590913961215"/>
        </c:manualLayout>
      </c:layout>
      <c:pie3DChart>
        <c:varyColors val="1"/>
        <c:ser>
          <c:idx val="0"/>
          <c:order val="0"/>
          <c:tx>
            <c:strRef>
              <c:f>Folha2!$B$3:$B$4</c:f>
              <c:strCache>
                <c:ptCount val="1"/>
                <c:pt idx="0">
                  <c:v>Hospital Garcia de Orta, E.P.E.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Folha2!$A$5:$A$7</c:f>
              <c:strCache>
                <c:ptCount val="3"/>
                <c:pt idx="0">
                  <c:v> Não-conformidades críticas</c:v>
                </c:pt>
                <c:pt idx="1">
                  <c:v> Não-conformidades maiores</c:v>
                </c:pt>
                <c:pt idx="2">
                  <c:v> Não-conformidades classificadas como outras</c:v>
                </c:pt>
              </c:strCache>
            </c:strRef>
          </c:cat>
          <c:val>
            <c:numRef>
              <c:f>Folha2!$B$5:$B$7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24746031746028"/>
          <c:y val="0.46829904639451414"/>
          <c:w val="0.3394973384298629"/>
          <c:h val="0.40657505625200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[Dashboard_DIL_UI_01_08_2016.xlsx]Folha2!Tabela dinâmica8</c:name>
    <c:fmtId val="6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Distribuição das não-conformidades por áreas / atividades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5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7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8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9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5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6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7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8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9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0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1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2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3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4"/>
        <c:spPr>
          <a:solidFill>
            <a:schemeClr val="accent6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5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16031746031748E-2"/>
          <c:y val="0.33964382500967866"/>
          <c:w val="0.52774428571428567"/>
          <c:h val="0.59502677764872891"/>
        </c:manualLayout>
      </c:layout>
      <c:pie3DChart>
        <c:varyColors val="1"/>
        <c:ser>
          <c:idx val="0"/>
          <c:order val="0"/>
          <c:tx>
            <c:strRef>
              <c:f>Folha2!$L$96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Folha2!$K$97:$K$100</c:f>
              <c:multiLvlStrCache>
                <c:ptCount val="3"/>
                <c:lvl>
                  <c:pt idx="0">
                    <c:v> Não-conformidades maiores</c:v>
                  </c:pt>
                  <c:pt idx="1">
                    <c:v> Não-conformidades classificadas como outras</c:v>
                  </c:pt>
                  <c:pt idx="2">
                    <c:v> Não-conformidades críticas</c:v>
                  </c:pt>
                </c:lvl>
                <c:lvl>
                  <c:pt idx="0">
                    <c:v>Sistema de Gestão da Qualidade</c:v>
                  </c:pt>
                </c:lvl>
              </c:multiLvlStrCache>
            </c:multiLvlStrRef>
          </c:cat>
          <c:val>
            <c:numRef>
              <c:f>Folha2!$L$97:$L$100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419174270368214"/>
          <c:y val="0.19103235829851067"/>
          <c:w val="0.40580825729631786"/>
          <c:h val="0.80896764170148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800"/>
              <a:t>Distribuição global da criticidade das não-conformidades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765919956796204E-2"/>
          <c:y val="0.31638751431561962"/>
          <c:w val="0.6495390585602151"/>
          <c:h val="0.59835460097855098"/>
        </c:manualLayout>
      </c:layout>
      <c:pie3DChart>
        <c:varyColors val="1"/>
        <c:ser>
          <c:idx val="0"/>
          <c:order val="0"/>
          <c:tx>
            <c:v>Distribuição da criticidade das não-conformidades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Folha1!$C$42:$E$42</c:f>
              <c:strCache>
                <c:ptCount val="3"/>
                <c:pt idx="0">
                  <c:v>Críticas</c:v>
                </c:pt>
                <c:pt idx="1">
                  <c:v>Maiores</c:v>
                </c:pt>
                <c:pt idx="2">
                  <c:v>Outras</c:v>
                </c:pt>
              </c:strCache>
            </c:strRef>
          </c:cat>
          <c:val>
            <c:numRef>
              <c:f>Folha1!$C$41:$E$41</c:f>
              <c:numCache>
                <c:formatCode>0%</c:formatCode>
                <c:ptCount val="3"/>
                <c:pt idx="0">
                  <c:v>0.25233644859813081</c:v>
                </c:pt>
                <c:pt idx="1">
                  <c:v>0.3644859813084112</c:v>
                </c:pt>
                <c:pt idx="2">
                  <c:v>0.38317757009345793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20351851851854"/>
          <c:y val="0.34780588235294119"/>
          <c:w val="0.20249728092418279"/>
          <c:h val="0.45985584312911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dISTRIBUIÇÃO GLOBAL</a:t>
            </a:r>
            <a:r>
              <a:rPr lang="en-US" sz="1800" baseline="0">
                <a:solidFill>
                  <a:sysClr val="windowText" lastClr="000000"/>
                </a:solidFill>
              </a:rPr>
              <a:t> DAS NÃO-CONFORMIDADES COM PLANO DE AÇÃO EM CURSO</a:t>
            </a:r>
            <a:endParaRPr lang="en-US" sz="18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88900" sx="102000" sy="102000" algn="ctr" rotWithShape="0">
                <a:prstClr val="black">
                  <a:alpha val="1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127000" h="127000"/>
              <a:bevelB w="127000" h="1270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Folha1!$I$42:$K$42</c:f>
              <c:strCache>
                <c:ptCount val="3"/>
                <c:pt idx="0">
                  <c:v>Críticas</c:v>
                </c:pt>
                <c:pt idx="1">
                  <c:v>Maiores</c:v>
                </c:pt>
                <c:pt idx="2">
                  <c:v>Outras</c:v>
                </c:pt>
              </c:strCache>
            </c:strRef>
          </c:cat>
          <c:val>
            <c:numRef>
              <c:f>Folha1!$I$41:$K$41</c:f>
              <c:numCache>
                <c:formatCode>0%</c:formatCode>
                <c:ptCount val="3"/>
                <c:pt idx="0">
                  <c:v>0.23880597014925373</c:v>
                </c:pt>
                <c:pt idx="1">
                  <c:v>0.28358208955223879</c:v>
                </c:pt>
                <c:pt idx="2">
                  <c:v>0.47761194029850745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02884568"/>
        <c:axId val="302885352"/>
        <c:axId val="303277600"/>
      </c:bar3DChart>
      <c:catAx>
        <c:axId val="302884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02885352"/>
        <c:crosses val="autoZero"/>
        <c:auto val="1"/>
        <c:lblAlgn val="ctr"/>
        <c:lblOffset val="100"/>
        <c:noMultiLvlLbl val="0"/>
      </c:catAx>
      <c:valAx>
        <c:axId val="302885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302884568"/>
        <c:crosses val="autoZero"/>
        <c:crossBetween val="between"/>
      </c:valAx>
      <c:serAx>
        <c:axId val="30327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028853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DISTRIBUIÇÃO</a:t>
            </a:r>
            <a:r>
              <a:rPr lang="en-US" sz="1800" baseline="0">
                <a:solidFill>
                  <a:sysClr val="windowText" lastClr="000000"/>
                </a:solidFill>
              </a:rPr>
              <a:t> GLOBAL DAS NÃO-CONFORMIDADES POR ÁREAs / atividades</a:t>
            </a:r>
            <a:endParaRPr lang="en-US" sz="18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585396909012844E-2"/>
          <c:y val="0.26876698724369819"/>
          <c:w val="0.58780075127755693"/>
          <c:h val="0.69359565512239385"/>
        </c:manualLayout>
      </c:layout>
      <c:pie3DChart>
        <c:varyColors val="1"/>
        <c:ser>
          <c:idx val="0"/>
          <c:order val="0"/>
          <c:tx>
            <c:strRef>
              <c:f>Folha1!$M$1</c:f>
              <c:strCache>
                <c:ptCount val="1"/>
                <c:pt idx="0">
                  <c:v>Total por área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CC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Folha1!$L$2:$L$5</c:f>
              <c:strCache>
                <c:ptCount val="4"/>
                <c:pt idx="0">
                  <c:v>Aquisição, receção e armazenamento</c:v>
                </c:pt>
                <c:pt idx="1">
                  <c:v>Distribuição e dispensa em ambulatório</c:v>
                </c:pt>
                <c:pt idx="2">
                  <c:v>Preparação de medicamentos</c:v>
                </c:pt>
                <c:pt idx="3">
                  <c:v>Sistema de Gestão da Qualidade</c:v>
                </c:pt>
              </c:strCache>
            </c:strRef>
          </c:cat>
          <c:val>
            <c:numRef>
              <c:f>Folha1!$M$2:$M$5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45174603174606"/>
          <c:y val="0.25578660130718955"/>
          <c:w val="0.33054825396825399"/>
          <c:h val="0.74209306411576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[Dashboard_DIL_UI_01_08_2016.xlsx]Folha2!Tabela dinâmica9</c:name>
    <c:fmtId val="3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800" b="1">
                <a:solidFill>
                  <a:sysClr val="windowText" lastClr="000000"/>
                </a:solidFill>
              </a:rPr>
              <a:t>% NÃO-CONFORMIDADES COM PLANO DE AÇÃO EM CURSO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lumMod val="75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6"/>
        <c:spPr>
          <a:solidFill>
            <a:srgbClr val="00CC6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7"/>
        <c:spPr>
          <a:solidFill>
            <a:srgbClr val="FF66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9"/>
        <c:spPr>
          <a:solidFill>
            <a:schemeClr val="accent1">
              <a:lumMod val="75000"/>
            </a:schemeClr>
          </a:solidFill>
          <a:ln>
            <a:noFill/>
          </a:ln>
          <a:effectLst/>
          <a:sp3d/>
        </c:spPr>
      </c:pivotFmt>
      <c:pivotFmt>
        <c:idx val="20"/>
        <c:spPr>
          <a:solidFill>
            <a:srgbClr val="00CC66"/>
          </a:solidFill>
          <a:ln>
            <a:noFill/>
          </a:ln>
          <a:effectLst/>
          <a:sp3d/>
        </c:spPr>
      </c:pivotFmt>
      <c:pivotFmt>
        <c:idx val="21"/>
        <c:spPr>
          <a:solidFill>
            <a:srgbClr val="FF6600"/>
          </a:solidFill>
          <a:ln>
            <a:noFill/>
          </a:ln>
          <a:effectLst/>
          <a:sp3d/>
        </c:spPr>
      </c:pivotFmt>
      <c:pivotFmt>
        <c:idx val="2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  <a:sp3d/>
        </c:spP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Folha2!$B$17:$B$18</c:f>
              <c:strCache>
                <c:ptCount val="1"/>
                <c:pt idx="0">
                  <c:v>Aquisição, receção e armazenamento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Folha2!$B$19:$B$21</c:f>
              <c:numCache>
                <c:formatCode>0%</c:formatCode>
                <c:ptCount val="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Folha2!$C$17:$C$18</c:f>
              <c:strCache>
                <c:ptCount val="1"/>
                <c:pt idx="0">
                  <c:v>Distribuição e dispensa em ambulatório</c:v>
                </c:pt>
              </c:strCache>
            </c:strRef>
          </c:tx>
          <c:spPr>
            <a:solidFill>
              <a:srgbClr val="00CC6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Folha2!$C$19:$C$21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0.4</c:v>
                </c:pt>
              </c:numCache>
            </c:numRef>
          </c:val>
        </c:ser>
        <c:ser>
          <c:idx val="2"/>
          <c:order val="2"/>
          <c:tx>
            <c:strRef>
              <c:f>Folha2!$D$17:$D$18</c:f>
              <c:strCache>
                <c:ptCount val="1"/>
                <c:pt idx="0">
                  <c:v>Preparação de medicamentos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Folha2!$D$19:$D$21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Folha2!$E$17:$E$18</c:f>
              <c:strCache>
                <c:ptCount val="1"/>
                <c:pt idx="0">
                  <c:v>Sistema de Gestão da Qualidade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Folha2!$E$19:$E$21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885744"/>
        <c:axId val="305498672"/>
        <c:axId val="0"/>
      </c:bar3DChart>
      <c:catAx>
        <c:axId val="30288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05498672"/>
        <c:crosses val="autoZero"/>
        <c:auto val="1"/>
        <c:lblAlgn val="ctr"/>
        <c:lblOffset val="100"/>
        <c:noMultiLvlLbl val="0"/>
      </c:catAx>
      <c:valAx>
        <c:axId val="305498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288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[Dashboard_DIL_UI_01_08_2016.xlsx]Folha2!Tabela dinâmica8</c:name>
    <c:fmtId val="3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Distribuição das não-conformidades por áreas / atividades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5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7"/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Folha2!$L$96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Folha2!$K$97:$K$100</c:f>
              <c:multiLvlStrCache>
                <c:ptCount val="3"/>
                <c:lvl>
                  <c:pt idx="0">
                    <c:v> Não-conformidades maiores</c:v>
                  </c:pt>
                  <c:pt idx="1">
                    <c:v> Não-conformidades classificadas como outras</c:v>
                  </c:pt>
                  <c:pt idx="2">
                    <c:v> Não-conformidades críticas</c:v>
                  </c:pt>
                </c:lvl>
                <c:lvl>
                  <c:pt idx="0">
                    <c:v>Sistema de Gestão da Qualidade</c:v>
                  </c:pt>
                </c:lvl>
              </c:multiLvlStrCache>
            </c:multiLvlStrRef>
          </c:cat>
          <c:val>
            <c:numRef>
              <c:f>Folha2!$L$97:$L$100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[Dashboard_DIL_UI_01_08_2016.xlsx]Folha2!Tabela dinâmica9</c:name>
    <c:fmtId val="3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Folha2!$B$17:$B$18</c:f>
              <c:strCache>
                <c:ptCount val="1"/>
                <c:pt idx="0">
                  <c:v>Aquisição, receção e armazenamento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Folha2!$B$19:$B$21</c:f>
              <c:numCache>
                <c:formatCode>0%</c:formatCode>
                <c:ptCount val="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Folha2!$C$17:$C$18</c:f>
              <c:strCache>
                <c:ptCount val="1"/>
                <c:pt idx="0">
                  <c:v>Distribuição e dispensa em ambulatório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Folha2!$C$19:$C$21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0.4</c:v>
                </c:pt>
              </c:numCache>
            </c:numRef>
          </c:val>
        </c:ser>
        <c:ser>
          <c:idx val="2"/>
          <c:order val="2"/>
          <c:tx>
            <c:strRef>
              <c:f>Folha2!$D$17:$D$18</c:f>
              <c:strCache>
                <c:ptCount val="1"/>
                <c:pt idx="0">
                  <c:v>Preparação de medicamentos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Folha2!$D$19:$D$21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Folha2!$E$17:$E$18</c:f>
              <c:strCache>
                <c:ptCount val="1"/>
                <c:pt idx="0">
                  <c:v>Sistema de Gestão da Qualidade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Folha2!$A$19:$A$21</c:f>
              <c:strCache>
                <c:ptCount val="3"/>
                <c:pt idx="0">
                  <c:v> % Não-conformidades críticas com plano de ação em curso</c:v>
                </c:pt>
                <c:pt idx="1">
                  <c:v> % Não-conformidades maiores com plano de ação em curso</c:v>
                </c:pt>
                <c:pt idx="2">
                  <c:v> % Não-conformidades classificadas como outras com plano de ação em curso</c:v>
                </c:pt>
              </c:strCache>
            </c:strRef>
          </c:cat>
          <c:val>
            <c:numRef>
              <c:f>Folha2!$E$19:$E$21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496712"/>
        <c:axId val="305499064"/>
        <c:axId val="0"/>
      </c:bar3DChart>
      <c:catAx>
        <c:axId val="30549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05499064"/>
        <c:crosses val="autoZero"/>
        <c:auto val="1"/>
        <c:lblAlgn val="ctr"/>
        <c:lblOffset val="100"/>
        <c:noMultiLvlLbl val="0"/>
      </c:catAx>
      <c:valAx>
        <c:axId val="30549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0549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12213</xdr:colOff>
      <xdr:row>1</xdr:row>
      <xdr:rowOff>187325</xdr:rowOff>
    </xdr:from>
    <xdr:ext cx="18752037" cy="895350"/>
    <xdr:sp macro="" textlink="">
      <xdr:nvSpPr>
        <xdr:cNvPr id="2" name="CaixaDeTexto 1"/>
        <xdr:cNvSpPr txBox="1"/>
      </xdr:nvSpPr>
      <xdr:spPr>
        <a:xfrm>
          <a:off x="615463" y="377825"/>
          <a:ext cx="18752037" cy="895350"/>
        </a:xfrm>
        <a:prstGeom prst="rect">
          <a:avLst/>
        </a:prstGeom>
        <a:solidFill>
          <a:srgbClr val="207A7C"/>
        </a:solidFill>
        <a:ln w="9525" cap="rnd" cmpd="sng">
          <a:gradFill flip="none" rotWithShape="1">
            <a:gsLst>
              <a:gs pos="69050">
                <a:srgbClr val="BAD5ED"/>
              </a:gs>
              <a:gs pos="59000">
                <a:srgbClr val="C3DBF0"/>
              </a:gs>
              <a:gs pos="35710">
                <a:srgbClr val="D7E7F5"/>
              </a:gs>
              <a:gs pos="18426">
                <a:srgbClr val="E7F0F9"/>
              </a:gs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2700000" scaled="1"/>
            <a:tileRect/>
          </a:gra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INSPEÇÕES A SERVIÇOS FARMACÊUTICOS HOSPITALARES E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ENTIDADES COM AUTORIZAÇÃO DE AQUISIÇÃO DIRETA</a:t>
          </a:r>
        </a:p>
      </xdr:txBody>
    </xdr:sp>
    <xdr:clientData/>
  </xdr:oneCellAnchor>
  <xdr:twoCellAnchor editAs="oneCell">
    <xdr:from>
      <xdr:col>1</xdr:col>
      <xdr:colOff>82177</xdr:colOff>
      <xdr:row>26</xdr:row>
      <xdr:rowOff>148614</xdr:rowOff>
    </xdr:from>
    <xdr:to>
      <xdr:col>11</xdr:col>
      <xdr:colOff>206375</xdr:colOff>
      <xdr:row>43</xdr:row>
      <xdr:rowOff>9714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Entidades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5427" y="5101614"/>
              <a:ext cx="6156698" cy="309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superior.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>
    <xdr:from>
      <xdr:col>11</xdr:col>
      <xdr:colOff>265117</xdr:colOff>
      <xdr:row>26</xdr:row>
      <xdr:rowOff>110958</xdr:rowOff>
    </xdr:from>
    <xdr:to>
      <xdr:col>21</xdr:col>
      <xdr:colOff>413555</xdr:colOff>
      <xdr:row>46</xdr:row>
      <xdr:rowOff>34158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437891</xdr:colOff>
      <xdr:row>26</xdr:row>
      <xdr:rowOff>111964</xdr:rowOff>
    </xdr:from>
    <xdr:to>
      <xdr:col>31</xdr:col>
      <xdr:colOff>586591</xdr:colOff>
      <xdr:row>46</xdr:row>
      <xdr:rowOff>35164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65520</xdr:colOff>
      <xdr:row>43</xdr:row>
      <xdr:rowOff>123499</xdr:rowOff>
    </xdr:from>
    <xdr:to>
      <xdr:col>11</xdr:col>
      <xdr:colOff>206375</xdr:colOff>
      <xdr:row>51</xdr:row>
      <xdr:rowOff>100304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Áreas / Atividades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Áreas / Atividad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8770" y="8314999"/>
              <a:ext cx="6173355" cy="15008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superior.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>
    <xdr:from>
      <xdr:col>1</xdr:col>
      <xdr:colOff>73140</xdr:colOff>
      <xdr:row>6</xdr:row>
      <xdr:rowOff>165409</xdr:rowOff>
    </xdr:from>
    <xdr:to>
      <xdr:col>11</xdr:col>
      <xdr:colOff>221577</xdr:colOff>
      <xdr:row>26</xdr:row>
      <xdr:rowOff>89093</xdr:rowOff>
    </xdr:to>
    <xdr:graphicFrame macro="">
      <xdr:nvGraphicFramePr>
        <xdr:cNvPr id="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440001</xdr:colOff>
      <xdr:row>6</xdr:row>
      <xdr:rowOff>162898</xdr:rowOff>
    </xdr:from>
    <xdr:to>
      <xdr:col>31</xdr:col>
      <xdr:colOff>588701</xdr:colOff>
      <xdr:row>26</xdr:row>
      <xdr:rowOff>86582</xdr:rowOff>
    </xdr:to>
    <xdr:graphicFrame macro="">
      <xdr:nvGraphicFramePr>
        <xdr:cNvPr id="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257887</xdr:colOff>
      <xdr:row>6</xdr:row>
      <xdr:rowOff>151597</xdr:rowOff>
    </xdr:from>
    <xdr:to>
      <xdr:col>21</xdr:col>
      <xdr:colOff>406325</xdr:colOff>
      <xdr:row>26</xdr:row>
      <xdr:rowOff>75281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269877</xdr:colOff>
      <xdr:row>46</xdr:row>
      <xdr:rowOff>70643</xdr:rowOff>
    </xdr:from>
    <xdr:to>
      <xdr:col>31</xdr:col>
      <xdr:colOff>571500</xdr:colOff>
      <xdr:row>70</xdr:row>
      <xdr:rowOff>158749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552450</xdr:colOff>
      <xdr:row>52</xdr:row>
      <xdr:rowOff>76200</xdr:rowOff>
    </xdr:from>
    <xdr:ext cx="6361200" cy="3352800"/>
    <xdr:sp macro="" textlink="">
      <xdr:nvSpPr>
        <xdr:cNvPr id="18" name="CaixaDeTexto 17"/>
        <xdr:cNvSpPr txBox="1">
          <a:spLocks/>
        </xdr:cNvSpPr>
      </xdr:nvSpPr>
      <xdr:spPr>
        <a:xfrm>
          <a:off x="552450" y="9982200"/>
          <a:ext cx="6361200" cy="335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just"/>
          <a:r>
            <a:rPr lang="pt-PT" sz="1500" b="1">
              <a:solidFill>
                <a:schemeClr val="tx1"/>
              </a:solidFill>
            </a:rPr>
            <a:t>Não-conformidade crítica:</a:t>
          </a:r>
          <a:r>
            <a:rPr lang="pt-PT" sz="1500">
              <a:solidFill>
                <a:schemeClr val="tx1"/>
              </a:solidFill>
            </a:rPr>
            <a:t> Não-conformidade que originou ou poderá originar perigo para a saúde.</a:t>
          </a:r>
          <a:endParaRPr lang="pt-PT" sz="1500" b="1">
            <a:solidFill>
              <a:schemeClr val="tx1"/>
            </a:solidFill>
          </a:endParaRPr>
        </a:p>
        <a:p>
          <a:pPr algn="just"/>
          <a:r>
            <a:rPr lang="pt-PT" sz="1500" b="1">
              <a:solidFill>
                <a:schemeClr val="tx1"/>
              </a:solidFill>
            </a:rPr>
            <a:t>Não-conformidade maior:</a:t>
          </a:r>
          <a:r>
            <a:rPr lang="pt-PT" sz="1500">
              <a:solidFill>
                <a:schemeClr val="tx1"/>
              </a:solidFill>
            </a:rPr>
            <a:t> Não-conformidade não-crítica que preencha uma das seguintes condições: indicie um desvio maior às normas de Boas Práticas de Preparação, Boas Práticas de Distribuição ou outras que disciplinem as diferentes atividades farmacêuticas hospitalares; indicie um desvio aos procedimentos para libertação de medicamentos preparados/manipulados ou um incumprimento do farmacêutico responsável relativamente aos seus deveres legais; combinação de várias deficiências classificadas como outras, as quais isoladas não seriam classificadas como maiores, mas em combinação podem representar uma não-conformidade maior. </a:t>
          </a:r>
        </a:p>
        <a:p>
          <a:pPr algn="just"/>
          <a:r>
            <a:rPr lang="pt-PT" sz="1500" b="1">
              <a:solidFill>
                <a:schemeClr val="tx1"/>
              </a:solidFill>
            </a:rPr>
            <a:t>Não-conformidade classificada como outra:</a:t>
          </a:r>
          <a:r>
            <a:rPr lang="pt-PT" sz="1500">
              <a:solidFill>
                <a:schemeClr val="tx1"/>
              </a:solidFill>
            </a:rPr>
            <a:t> Não-conformidade que não pode ser classificada como crítica ou maior, mas que indicia um desvio aos princípios e procedimentos aplicáveis.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85</xdr:row>
      <xdr:rowOff>95250</xdr:rowOff>
    </xdr:from>
    <xdr:to>
      <xdr:col>9</xdr:col>
      <xdr:colOff>276225</xdr:colOff>
      <xdr:row>98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tidades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20375" y="16297275"/>
              <a:ext cx="2647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superior.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10</xdr:col>
      <xdr:colOff>238124</xdr:colOff>
      <xdr:row>101</xdr:row>
      <xdr:rowOff>128586</xdr:rowOff>
    </xdr:from>
    <xdr:to>
      <xdr:col>11</xdr:col>
      <xdr:colOff>2790824</xdr:colOff>
      <xdr:row>118</xdr:row>
      <xdr:rowOff>95249</xdr:rowOff>
    </xdr:to>
    <xdr:graphicFrame macro="">
      <xdr:nvGraphicFramePr>
        <xdr:cNvPr id="39" name="Gráfico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371475</xdr:colOff>
      <xdr:row>102</xdr:row>
      <xdr:rowOff>47625</xdr:rowOff>
    </xdr:from>
    <xdr:to>
      <xdr:col>8</xdr:col>
      <xdr:colOff>371475</xdr:colOff>
      <xdr:row>115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Áreas / Atividad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Áreas / Atividad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25175" y="19488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superior.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2</xdr:col>
      <xdr:colOff>155864</xdr:colOff>
      <xdr:row>25</xdr:row>
      <xdr:rowOff>143740</xdr:rowOff>
    </xdr:from>
    <xdr:to>
      <xdr:col>5</xdr:col>
      <xdr:colOff>381000</xdr:colOff>
      <xdr:row>40</xdr:row>
      <xdr:rowOff>29440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152400</xdr:rowOff>
    </xdr:from>
    <xdr:ext cx="6361200" cy="3352800"/>
    <xdr:sp macro="" textlink="">
      <xdr:nvSpPr>
        <xdr:cNvPr id="2" name="CaixaDeTexto 1"/>
        <xdr:cNvSpPr txBox="1">
          <a:spLocks/>
        </xdr:cNvSpPr>
      </xdr:nvSpPr>
      <xdr:spPr>
        <a:xfrm>
          <a:off x="647700" y="152400"/>
          <a:ext cx="6361200" cy="335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just"/>
          <a:r>
            <a:rPr lang="pt-PT" sz="1500" b="1">
              <a:solidFill>
                <a:schemeClr val="tx1"/>
              </a:solidFill>
            </a:rPr>
            <a:t>Não-conformidade crítica:</a:t>
          </a:r>
          <a:r>
            <a:rPr lang="pt-PT" sz="1500">
              <a:solidFill>
                <a:schemeClr val="tx1"/>
              </a:solidFill>
            </a:rPr>
            <a:t> Não-conformidade que originou ou poderá originar perigo para a saúde.</a:t>
          </a:r>
          <a:endParaRPr lang="pt-PT" sz="1500" b="1">
            <a:solidFill>
              <a:schemeClr val="tx1"/>
            </a:solidFill>
          </a:endParaRPr>
        </a:p>
        <a:p>
          <a:pPr algn="just"/>
          <a:r>
            <a:rPr lang="pt-PT" sz="1500" b="1">
              <a:solidFill>
                <a:schemeClr val="tx1"/>
              </a:solidFill>
            </a:rPr>
            <a:t>Não-conformidade maior:</a:t>
          </a:r>
          <a:r>
            <a:rPr lang="pt-PT" sz="1500">
              <a:solidFill>
                <a:schemeClr val="tx1"/>
              </a:solidFill>
            </a:rPr>
            <a:t> Não-conformidade não-crítica que preencha uma das seguintes condições: indicie um desvio maior às normas de Boas Práticas de Preparação, Boas Práticas de Distribuição ou outras que disciplinem as diferentes atividades farmacêuticas hospitalares; indicie um desvio aos procedimentos para libertação de medicamentos preparados/manipulados ou um incumprimento do farmacêutico responsável relativamente aos seus deveres legais; combinação de várias deficiências classificadas como outras, as quais isoladas não seriam classificadas como maiores, mas em combinação podem representar uma não-conformidade maior. </a:t>
          </a:r>
        </a:p>
        <a:p>
          <a:pPr algn="just"/>
          <a:r>
            <a:rPr lang="pt-PT" sz="1500" b="1">
              <a:solidFill>
                <a:schemeClr val="tx1"/>
              </a:solidFill>
            </a:rPr>
            <a:t>Não-conformidade classificada como outra:</a:t>
          </a:r>
          <a:r>
            <a:rPr lang="pt-PT" sz="1500">
              <a:solidFill>
                <a:schemeClr val="tx1"/>
              </a:solidFill>
            </a:rPr>
            <a:t> Não-conformidade que não pode ser classificada como crítica ou maior, mas que indicia um desvio aos princípios e procedimentos aplicáveis.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dro Miguel Marques da Silva" refreshedDate="42583.500606134257" createdVersion="5" refreshedVersion="5" minRefreshableVersion="3" recordCount="36">
  <cacheSource type="worksheet">
    <worksheetSource ref="A1:K37" sheet="Folha1"/>
  </cacheSource>
  <cacheFields count="11">
    <cacheField name="Áreas / Atividades" numFmtId="0">
      <sharedItems count="4">
        <s v="Aquisição, receção e armazenamento"/>
        <s v="Distribuição e dispensa em ambulatório"/>
        <s v="Preparação de medicamentos"/>
        <s v="Sistema de Gestão da Qualidade"/>
      </sharedItems>
    </cacheField>
    <cacheField name="Entidades" numFmtId="0">
      <sharedItems containsBlank="1" count="10">
        <s v="Hospital de Egas Moniz (Centro Hospitalar de Lisboa Ocidental, E.P.E.)"/>
        <s v="Hospital de Santa Maria (Centro Hospitalar de Lisboa Norte, E.P.E.)"/>
        <s v="Hospital Distrital de Caldas da Rainha (Centro Hospitalar do Oeste)"/>
        <s v="Hospital Garcia de Orta, E.P.E."/>
        <s v="Hospital José Joaquim Fernandes – Beja (Unidade Local de Saúde do Baixo Alentejo, E.P.E.)"/>
        <s v="Hospital Infante D. Pedro, E. P. E."/>
        <s v="Hospital Visconde de Salreu"/>
        <s v="Hospital Distrital de Águeda"/>
        <s v="IRL - Instituto de Retina e Diabetes Ocular de Lisboa"/>
        <m u="1"/>
      </sharedItems>
    </cacheField>
    <cacheField name="Não-conformidades críticas" numFmtId="0">
      <sharedItems containsSemiMixedTypes="0" containsString="0" containsNumber="1" containsInteger="1" minValue="0" maxValue="4"/>
    </cacheField>
    <cacheField name="Não-conformidades maiores" numFmtId="0">
      <sharedItems containsSemiMixedTypes="0" containsString="0" containsNumber="1" containsInteger="1" minValue="0" maxValue="5"/>
    </cacheField>
    <cacheField name="Não-conformidades classificadas como outras" numFmtId="0">
      <sharedItems containsSemiMixedTypes="0" containsString="0" containsNumber="1" containsInteger="1" minValue="0" maxValue="10"/>
    </cacheField>
    <cacheField name="% Não-conformidades críticas com plano de ação em curso" numFmtId="9">
      <sharedItems containsSemiMixedTypes="0" containsString="0" containsNumber="1" minValue="0" maxValue="1"/>
    </cacheField>
    <cacheField name="% Não-conformidades maiores com plano de ação em curso" numFmtId="9">
      <sharedItems containsSemiMixedTypes="0" containsString="0" containsNumber="1" containsInteger="1" minValue="0" maxValue="1"/>
    </cacheField>
    <cacheField name="% Não-conformidades classificadas como outras com plano de ação em curso" numFmtId="9">
      <sharedItems containsSemiMixedTypes="0" containsString="0" containsNumber="1" minValue="0" maxValue="1"/>
    </cacheField>
    <cacheField name="Não-conformidades críticas com plano de ação em curso" numFmtId="0">
      <sharedItems containsSemiMixedTypes="0" containsString="0" containsNumber="1" containsInteger="1" minValue="0" maxValue="4"/>
    </cacheField>
    <cacheField name="Não-conformidades maiores com plano de ação em curso" numFmtId="0">
      <sharedItems containsSemiMixedTypes="0" containsString="0" containsNumber="1" containsInteger="1" minValue="0" maxValue="4"/>
    </cacheField>
    <cacheField name="Não-conformidades classificadas como outras com plano de ação em curso" numFmtId="0">
      <sharedItems containsSemiMixedTypes="0" containsString="0" containsNumber="1" containsInteger="1" minValue="0" maxValue="1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n v="2"/>
    <n v="1"/>
    <n v="0"/>
    <n v="1"/>
    <n v="1"/>
    <n v="0"/>
    <n v="2"/>
    <n v="1"/>
    <n v="0"/>
  </r>
  <r>
    <x v="1"/>
    <x v="0"/>
    <n v="0"/>
    <n v="0"/>
    <n v="1"/>
    <n v="0"/>
    <n v="0"/>
    <n v="1"/>
    <n v="0"/>
    <n v="0"/>
    <n v="1"/>
  </r>
  <r>
    <x v="2"/>
    <x v="0"/>
    <n v="0"/>
    <n v="0"/>
    <n v="0"/>
    <n v="0"/>
    <n v="0"/>
    <n v="0"/>
    <n v="0"/>
    <n v="0"/>
    <n v="0"/>
  </r>
  <r>
    <x v="3"/>
    <x v="0"/>
    <n v="0"/>
    <n v="1"/>
    <n v="1"/>
    <n v="0"/>
    <n v="1"/>
    <n v="1"/>
    <n v="0"/>
    <n v="1"/>
    <n v="1"/>
  </r>
  <r>
    <x v="0"/>
    <x v="1"/>
    <n v="0"/>
    <n v="0"/>
    <n v="0"/>
    <n v="0"/>
    <n v="0"/>
    <n v="0"/>
    <n v="0"/>
    <n v="0"/>
    <n v="0"/>
  </r>
  <r>
    <x v="1"/>
    <x v="1"/>
    <n v="0"/>
    <n v="0"/>
    <n v="3"/>
    <n v="0"/>
    <n v="0"/>
    <n v="1"/>
    <n v="0"/>
    <n v="0"/>
    <n v="3"/>
  </r>
  <r>
    <x v="2"/>
    <x v="1"/>
    <n v="0"/>
    <n v="0"/>
    <n v="0"/>
    <n v="0"/>
    <n v="0"/>
    <n v="0"/>
    <n v="0"/>
    <n v="0"/>
    <n v="0"/>
  </r>
  <r>
    <x v="3"/>
    <x v="1"/>
    <n v="0"/>
    <n v="0"/>
    <n v="1"/>
    <n v="0"/>
    <n v="0"/>
    <n v="1"/>
    <n v="0"/>
    <n v="0"/>
    <n v="1"/>
  </r>
  <r>
    <x v="0"/>
    <x v="2"/>
    <n v="4"/>
    <n v="1"/>
    <n v="1"/>
    <n v="1"/>
    <n v="1"/>
    <n v="1"/>
    <n v="4"/>
    <n v="1"/>
    <n v="1"/>
  </r>
  <r>
    <x v="1"/>
    <x v="2"/>
    <n v="0"/>
    <n v="1"/>
    <n v="10"/>
    <n v="0"/>
    <n v="1"/>
    <n v="1"/>
    <n v="0"/>
    <n v="1"/>
    <n v="10"/>
  </r>
  <r>
    <x v="2"/>
    <x v="2"/>
    <n v="2"/>
    <n v="1"/>
    <n v="0"/>
    <n v="1"/>
    <n v="1"/>
    <n v="0"/>
    <n v="2"/>
    <n v="1"/>
    <n v="0"/>
  </r>
  <r>
    <x v="3"/>
    <x v="2"/>
    <n v="2"/>
    <n v="1"/>
    <n v="0"/>
    <n v="1"/>
    <n v="1"/>
    <n v="0"/>
    <n v="2"/>
    <n v="1"/>
    <n v="0"/>
  </r>
  <r>
    <x v="0"/>
    <x v="3"/>
    <n v="3"/>
    <n v="2"/>
    <n v="0"/>
    <n v="0.33333333333333331"/>
    <n v="0"/>
    <n v="0"/>
    <n v="1"/>
    <n v="0"/>
    <n v="0"/>
  </r>
  <r>
    <x v="1"/>
    <x v="3"/>
    <n v="2"/>
    <n v="5"/>
    <n v="5"/>
    <n v="0"/>
    <n v="0"/>
    <n v="0.4"/>
    <n v="0"/>
    <n v="0"/>
    <n v="2"/>
  </r>
  <r>
    <x v="2"/>
    <x v="3"/>
    <n v="3"/>
    <n v="1"/>
    <n v="0"/>
    <n v="0"/>
    <n v="1"/>
    <n v="0"/>
    <n v="0"/>
    <n v="1"/>
    <n v="0"/>
  </r>
  <r>
    <x v="3"/>
    <x v="3"/>
    <n v="1"/>
    <n v="1"/>
    <n v="3"/>
    <n v="0"/>
    <n v="0"/>
    <n v="1"/>
    <n v="0"/>
    <n v="0"/>
    <n v="3"/>
  </r>
  <r>
    <x v="0"/>
    <x v="4"/>
    <n v="1"/>
    <n v="2"/>
    <n v="0"/>
    <n v="0"/>
    <n v="1"/>
    <n v="0"/>
    <n v="0"/>
    <n v="2"/>
    <n v="2"/>
  </r>
  <r>
    <x v="1"/>
    <x v="4"/>
    <n v="0"/>
    <n v="0"/>
    <n v="1"/>
    <n v="0"/>
    <n v="0"/>
    <n v="0"/>
    <n v="1"/>
    <n v="0"/>
    <n v="0"/>
  </r>
  <r>
    <x v="2"/>
    <x v="4"/>
    <n v="2"/>
    <n v="1"/>
    <n v="0"/>
    <n v="1"/>
    <n v="1"/>
    <n v="0"/>
    <n v="2"/>
    <n v="1"/>
    <n v="0"/>
  </r>
  <r>
    <x v="3"/>
    <x v="4"/>
    <n v="0"/>
    <n v="1"/>
    <n v="0"/>
    <n v="0"/>
    <n v="1"/>
    <n v="0"/>
    <n v="0"/>
    <n v="1"/>
    <n v="1"/>
  </r>
  <r>
    <x v="0"/>
    <x v="5"/>
    <n v="0"/>
    <n v="5"/>
    <n v="0"/>
    <n v="0"/>
    <n v="0"/>
    <n v="0"/>
    <n v="0"/>
    <n v="0"/>
    <n v="0"/>
  </r>
  <r>
    <x v="1"/>
    <x v="5"/>
    <n v="1"/>
    <n v="1"/>
    <n v="8"/>
    <n v="0"/>
    <n v="0"/>
    <n v="0"/>
    <n v="0"/>
    <n v="0"/>
    <n v="0"/>
  </r>
  <r>
    <x v="2"/>
    <x v="5"/>
    <n v="2"/>
    <n v="3"/>
    <n v="0"/>
    <n v="1"/>
    <n v="0"/>
    <n v="0"/>
    <n v="2"/>
    <n v="0"/>
    <n v="0"/>
  </r>
  <r>
    <x v="3"/>
    <x v="5"/>
    <n v="0"/>
    <n v="1"/>
    <n v="0"/>
    <n v="0"/>
    <n v="0"/>
    <n v="0"/>
    <n v="0"/>
    <n v="0"/>
    <n v="0"/>
  </r>
  <r>
    <x v="0"/>
    <x v="6"/>
    <n v="1"/>
    <n v="2"/>
    <n v="0"/>
    <n v="0"/>
    <n v="0"/>
    <n v="0"/>
    <n v="0"/>
    <n v="0"/>
    <n v="0"/>
  </r>
  <r>
    <x v="1"/>
    <x v="6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0"/>
    <x v="7"/>
    <n v="1"/>
    <n v="1"/>
    <n v="0"/>
    <n v="0"/>
    <n v="0"/>
    <n v="0"/>
    <n v="0"/>
    <n v="0"/>
    <n v="0"/>
  </r>
  <r>
    <x v="1"/>
    <x v="7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0"/>
    <x v="8"/>
    <n v="0"/>
    <n v="4"/>
    <n v="1"/>
    <n v="0"/>
    <n v="1"/>
    <n v="1"/>
    <n v="0"/>
    <n v="4"/>
    <n v="1"/>
  </r>
  <r>
    <x v="1"/>
    <x v="8"/>
    <n v="0"/>
    <n v="0"/>
    <n v="0"/>
    <n v="0"/>
    <n v="0"/>
    <n v="0"/>
    <n v="0"/>
    <n v="0"/>
    <n v="0"/>
  </r>
  <r>
    <x v="2"/>
    <x v="8"/>
    <n v="0"/>
    <n v="3"/>
    <n v="0"/>
    <n v="0"/>
    <n v="1"/>
    <n v="0"/>
    <n v="0"/>
    <n v="3"/>
    <n v="0"/>
  </r>
  <r>
    <x v="3"/>
    <x v="8"/>
    <n v="0"/>
    <n v="0"/>
    <n v="6"/>
    <n v="0"/>
    <n v="0"/>
    <n v="1"/>
    <n v="0"/>
    <n v="1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14">
  <location ref="AA2:AB6" firstHeaderRow="1" firstDataRow="2" firstDataCol="1"/>
  <pivotFields count="11">
    <pivotField showAll="0" defaultSubtotal="0"/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showAll="0" defaultSubtotal="0"/>
    <pivotField showAll="0" defaultSubtotal="0"/>
    <pivotField showAll="0" defaultSubtotal="0"/>
    <pivotField numFmtId="9" showAll="0" defaultSubtotal="0"/>
    <pivotField numFmtId="9" showAll="0" defaultSubtotal="0"/>
    <pivotField numFmtId="9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1">
    <i>
      <x v="3"/>
    </i>
  </colItems>
  <dataFields count="3">
    <dataField name=" Não-conformidades críticas com plano de ação em curso" fld="8" baseField="0" baseItem="0"/>
    <dataField name=" Não-conformidades maiores com plano de ação em curso" fld="9" baseField="0" baseItem="0"/>
    <dataField name=" Não-conformidades classificadas como outras com plano de ação em curso" fld="10" baseField="0" baseItem="0"/>
  </dataFields>
  <chartFormats count="25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3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7" format="4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7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7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7" format="8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1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7" format="12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7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7" format="15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7" format="19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7" format="20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23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7" format="24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ela dinâmica7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40" rowHeaderCaption="">
  <location ref="C6:C7" firstHeaderRow="1" firstDataRow="1" firstDataCol="1"/>
  <pivotFields count="11">
    <pivotField axis="axisRow" showAll="0" defaultSubtotal="0">
      <items count="4">
        <item n="lº" x="0"/>
        <item h="1" x="1"/>
        <item h="1" x="2"/>
        <item h="1" x="3"/>
      </items>
    </pivotField>
    <pivotField showAll="0" defaultSubtotal="0">
      <items count="10">
        <item h="1" x="0"/>
        <item h="1" x="1"/>
        <item h="1" x="7"/>
        <item h="1" x="2"/>
        <item x="3"/>
        <item h="1" x="5"/>
        <item h="1" x="4"/>
        <item h="1" x="6"/>
        <item h="1" x="8"/>
        <item h="1" m="1" x="9"/>
      </items>
    </pivotField>
    <pivotField showAll="0" defaultSubtotal="0"/>
    <pivotField showAll="0" defaultSubtotal="0"/>
    <pivotField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7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40">
  <location ref="AP2:AQ9" firstHeaderRow="1" firstDataRow="2" firstDataCol="1"/>
  <pivotFields count="11">
    <pivotField showAll="0" defaultSubtotal="0"/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dataField="1" showAll="0" defaultSubtotal="0"/>
    <pivotField dataField="1" showAll="0" defaultSubtotal="0"/>
    <pivotField dataField="1" showAll="0" defaultSubtotal="0"/>
    <pivotField numFmtId="9" showAll="0" defaultSubtotal="0"/>
    <pivotField numFmtId="9" showAll="0" defaultSubtotal="0"/>
    <pivotField numFmtId="9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1">
    <field x="1"/>
  </colFields>
  <colItems count="1">
    <i>
      <x v="3"/>
    </i>
  </colItems>
  <dataFields count="6">
    <dataField name=" críticas" fld="2" baseField="0" baseItem="0"/>
    <dataField name="plano de ação em curso Criticas" fld="8" baseField="0" baseItem="0"/>
    <dataField name=" Não-conformidades maiores" fld="3" baseField="0" baseItem="0"/>
    <dataField name=" Não-conformidades maiores com plano de ação em curso" fld="9" baseField="0" baseItem="0"/>
    <dataField name=" Não-conformidades classificadas como outras" fld="4" baseField="0" baseItem="0"/>
    <dataField name=" Não-conformidades classificadas como outras com plano de ação em curso" fld="10" baseField="0" baseItem="0"/>
  </dataFields>
  <chartFormats count="35">
    <chartFormat chart="1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2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6" format="4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7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6" format="8">
      <pivotArea type="data" outline="0" fieldPosition="0">
        <references count="2">
          <reference field="4294967294" count="1" selected="0">
            <x v="4"/>
          </reference>
          <reference field="1" count="1" selected="0">
            <x v="0"/>
          </reference>
        </references>
      </pivotArea>
    </chartFormat>
    <chartFormat chart="16" format="9">
      <pivotArea type="data" outline="0" fieldPosition="0">
        <references count="2">
          <reference field="4294967294" count="1" selected="0">
            <x v="5"/>
          </reference>
          <reference field="1" count="1" selected="0">
            <x v="0"/>
          </reference>
        </references>
      </pivotArea>
    </chartFormat>
    <chartFormat chart="16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12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6" format="13">
      <pivotArea type="data" outline="0" fieldPosition="0">
        <references count="2">
          <reference field="4294967294" count="1" selected="0">
            <x v="4"/>
          </reference>
          <reference field="1" count="1" selected="0">
            <x v="1"/>
          </reference>
        </references>
      </pivotArea>
    </chartFormat>
    <chartFormat chart="16" format="14">
      <pivotArea type="data" outline="0" fieldPosition="0">
        <references count="2">
          <reference field="4294967294" count="1" selected="0">
            <x v="5"/>
          </reference>
          <reference field="1" count="1" selected="0">
            <x v="1"/>
          </reference>
        </references>
      </pivotArea>
    </chartFormat>
    <chartFormat chart="16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17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6" format="18">
      <pivotArea type="data" outline="0" fieldPosition="0">
        <references count="2">
          <reference field="4294967294" count="1" selected="0">
            <x v="4"/>
          </reference>
          <reference field="1" count="1" selected="0">
            <x v="2"/>
          </reference>
        </references>
      </pivotArea>
    </chartFormat>
    <chartFormat chart="16" format="19">
      <pivotArea type="data" outline="0" fieldPosition="0">
        <references count="2">
          <reference field="4294967294" count="1" selected="0">
            <x v="5"/>
          </reference>
          <reference field="1" count="1" selected="0">
            <x v="2"/>
          </reference>
        </references>
      </pivotArea>
    </chartFormat>
    <chartFormat chart="16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22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6" format="23">
      <pivotArea type="data" outline="0" fieldPosition="0">
        <references count="2">
          <reference field="4294967294" count="1" selected="0">
            <x v="4"/>
          </reference>
          <reference field="1" count="1" selected="0">
            <x v="3"/>
          </reference>
        </references>
      </pivotArea>
    </chartFormat>
    <chartFormat chart="16" format="24">
      <pivotArea type="data" outline="0" fieldPosition="0">
        <references count="2">
          <reference field="4294967294" count="1" selected="0">
            <x v="5"/>
          </reference>
          <reference field="1" count="1" selected="0">
            <x v="3"/>
          </reference>
        </references>
      </pivotArea>
    </chartFormat>
    <chartFormat chart="16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27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6" format="28">
      <pivotArea type="data" outline="0" fieldPosition="0">
        <references count="2">
          <reference field="4294967294" count="1" selected="0">
            <x v="4"/>
          </reference>
          <reference field="1" count="1" selected="0">
            <x v="4"/>
          </reference>
        </references>
      </pivotArea>
    </chartFormat>
    <chartFormat chart="16" format="29">
      <pivotArea type="data" outline="0" fieldPosition="0">
        <references count="2">
          <reference field="4294967294" count="1" selected="0">
            <x v="5"/>
          </reference>
          <reference field="1" count="1" selected="0">
            <x v="4"/>
          </reference>
        </references>
      </pivotArea>
    </chartFormat>
    <chartFormat chart="16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4"/>
          </reference>
          <reference field="1" count="1" selected="0">
            <x v="5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5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dinâmica6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35">
  <location ref="K55:L57" firstHeaderRow="1" firstDataRow="2" firstDataCol="1"/>
  <pivotFields count="11">
    <pivotField axis="axisRow" showAll="0" defaultSubtotal="0">
      <items count="4">
        <item x="0"/>
        <item h="1" x="1"/>
        <item h="1" x="2"/>
        <item h="1" x="3"/>
      </items>
    </pivotField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showAll="0" defaultSubtotal="0"/>
    <pivotField showAll="0" defaultSubtotal="0"/>
    <pivotField dataField="1"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">
    <i>
      <x/>
    </i>
  </rowItems>
  <colFields count="1">
    <field x="1"/>
  </colFields>
  <colItems count="1">
    <i>
      <x v="3"/>
    </i>
  </colItems>
  <dataFields count="1">
    <dataField name=" Não-conformidades classificadas como outra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dinâmica4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40">
  <location ref="AI2:AJ9" firstHeaderRow="1" firstDataRow="2" firstDataCol="1"/>
  <pivotFields count="11">
    <pivotField showAll="0" defaultSubtotal="0"/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dataField="1" showAll="0" defaultSubtotal="0"/>
    <pivotField dataField="1" showAll="0" defaultSubtotal="0"/>
    <pivotField dataField="1" showAll="0" defaultSubtotal="0"/>
    <pivotField numFmtId="9" showAll="0" defaultSubtotal="0"/>
    <pivotField numFmtId="9" showAll="0" defaultSubtotal="0"/>
    <pivotField numFmtId="9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1">
    <field x="1"/>
  </colFields>
  <colItems count="1">
    <i>
      <x v="3"/>
    </i>
  </colItems>
  <dataFields count="6">
    <dataField name=" críticas" fld="2" baseField="0" baseItem="0"/>
    <dataField name="plano de ação em curso Criticas" fld="8" baseField="0" baseItem="0"/>
    <dataField name=" Não-conformidades maiores" fld="3" baseField="0" baseItem="0"/>
    <dataField name=" Não-conformidades maiores com plano de ação em curso" fld="9" baseField="0" baseItem="0"/>
    <dataField name=" Não-conformidades classificadas como outras" fld="4" baseField="0" baseItem="0"/>
    <dataField name=" Não-conformidades classificadas como outras com plano de ação em curso" fld="10" baseField="0" baseItem="0"/>
  </dataFields>
  <chartFormats count="35">
    <chartFormat chart="1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2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6" format="4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7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6" format="8">
      <pivotArea type="data" outline="0" fieldPosition="0">
        <references count="2">
          <reference field="4294967294" count="1" selected="0">
            <x v="4"/>
          </reference>
          <reference field="1" count="1" selected="0">
            <x v="0"/>
          </reference>
        </references>
      </pivotArea>
    </chartFormat>
    <chartFormat chart="16" format="9">
      <pivotArea type="data" outline="0" fieldPosition="0">
        <references count="2">
          <reference field="4294967294" count="1" selected="0">
            <x v="5"/>
          </reference>
          <reference field="1" count="1" selected="0">
            <x v="0"/>
          </reference>
        </references>
      </pivotArea>
    </chartFormat>
    <chartFormat chart="16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12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6" format="13">
      <pivotArea type="data" outline="0" fieldPosition="0">
        <references count="2">
          <reference field="4294967294" count="1" selected="0">
            <x v="4"/>
          </reference>
          <reference field="1" count="1" selected="0">
            <x v="1"/>
          </reference>
        </references>
      </pivotArea>
    </chartFormat>
    <chartFormat chart="16" format="14">
      <pivotArea type="data" outline="0" fieldPosition="0">
        <references count="2">
          <reference field="4294967294" count="1" selected="0">
            <x v="5"/>
          </reference>
          <reference field="1" count="1" selected="0">
            <x v="1"/>
          </reference>
        </references>
      </pivotArea>
    </chartFormat>
    <chartFormat chart="16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17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6" format="18">
      <pivotArea type="data" outline="0" fieldPosition="0">
        <references count="2">
          <reference field="4294967294" count="1" selected="0">
            <x v="4"/>
          </reference>
          <reference field="1" count="1" selected="0">
            <x v="2"/>
          </reference>
        </references>
      </pivotArea>
    </chartFormat>
    <chartFormat chart="16" format="19">
      <pivotArea type="data" outline="0" fieldPosition="0">
        <references count="2">
          <reference field="4294967294" count="1" selected="0">
            <x v="5"/>
          </reference>
          <reference field="1" count="1" selected="0">
            <x v="2"/>
          </reference>
        </references>
      </pivotArea>
    </chartFormat>
    <chartFormat chart="16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22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6" format="23">
      <pivotArea type="data" outline="0" fieldPosition="0">
        <references count="2">
          <reference field="4294967294" count="1" selected="0">
            <x v="4"/>
          </reference>
          <reference field="1" count="1" selected="0">
            <x v="3"/>
          </reference>
        </references>
      </pivotArea>
    </chartFormat>
    <chartFormat chart="16" format="24">
      <pivotArea type="data" outline="0" fieldPosition="0">
        <references count="2">
          <reference field="4294967294" count="1" selected="0">
            <x v="5"/>
          </reference>
          <reference field="1" count="1" selected="0">
            <x v="3"/>
          </reference>
        </references>
      </pivotArea>
    </chartFormat>
    <chartFormat chart="16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27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6" format="28">
      <pivotArea type="data" outline="0" fieldPosition="0">
        <references count="2">
          <reference field="4294967294" count="1" selected="0">
            <x v="4"/>
          </reference>
          <reference field="1" count="1" selected="0">
            <x v="4"/>
          </reference>
        </references>
      </pivotArea>
    </chartFormat>
    <chartFormat chart="16" format="29">
      <pivotArea type="data" outline="0" fieldPosition="0">
        <references count="2">
          <reference field="4294967294" count="1" selected="0">
            <x v="5"/>
          </reference>
          <reference field="1" count="1" selected="0">
            <x v="4"/>
          </reference>
        </references>
      </pivotArea>
    </chartFormat>
    <chartFormat chart="16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4"/>
          </reference>
          <reference field="1" count="1" selected="0">
            <x v="5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5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dinâmica1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35">
  <location ref="K3:L5" firstHeaderRow="1" firstDataRow="2" firstDataCol="1"/>
  <pivotFields count="11">
    <pivotField axis="axisRow" showAll="0" defaultSubtotal="0">
      <items count="4">
        <item x="0"/>
        <item h="1" x="1"/>
        <item h="1" x="2"/>
        <item h="1" x="3"/>
      </items>
    </pivotField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dataField="1" showAll="0" defaultSubtotal="0"/>
    <pivotField showAll="0" defaultSubtotal="0"/>
    <pivotField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">
    <i>
      <x/>
    </i>
  </rowItems>
  <colFields count="1">
    <field x="1"/>
  </colFields>
  <colItems count="1">
    <i>
      <x v="3"/>
    </i>
  </colItems>
  <dataFields count="1">
    <dataField name=" Não-conformidades críticas" fld="2" baseField="0" baseItem="0"/>
  </dataFields>
  <chartFormats count="33"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5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3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9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9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9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dinâmica9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48">
  <location ref="A17:E21" firstHeaderRow="1" firstDataRow="2" firstDataCol="1"/>
  <pivotFields count="11">
    <pivotField axis="axisCol" showAll="0" defaultSubtotal="0">
      <items count="4">
        <item x="0"/>
        <item x="1"/>
        <item x="2"/>
        <item x="3"/>
      </items>
    </pivotField>
    <pivotField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showAll="0" defaultSubtotal="0"/>
    <pivotField showAll="0" defaultSubtotal="0"/>
    <pivotField showAll="0" defaultSubtotal="0"/>
    <pivotField dataField="1" numFmtId="9" showAll="0" defaultSubtotal="0"/>
    <pivotField dataField="1" numFmtId="9" showAll="0" defaultSubtotal="0"/>
    <pivotField dataField="1" numFmtId="9" showAll="0" defaultSubtotal="0"/>
    <pivotField showAll="0" defaultSubtotal="0"/>
    <pivotField showAll="0" defaultSubtotal="0"/>
    <pivotField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3">
    <dataField name=" % Não-conformidades críticas com plano de ação em curso" fld="5" baseField="0" baseItem="0" numFmtId="9"/>
    <dataField name=" % Não-conformidades maiores com plano de ação em curso" fld="6" baseField="0" baseItem="0" numFmtId="9"/>
    <dataField name=" % Não-conformidades classificadas como outras com plano de ação em curso" fld="7" baseField="0" baseItem="0" numFmtId="9"/>
  </dataFields>
  <chartFormats count="15">
    <chartFormat chart="3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6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6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6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6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6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6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6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4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4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4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4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ela dinâmica5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34">
  <location ref="K29:L31" firstHeaderRow="1" firstDataRow="2" firstDataCol="1"/>
  <pivotFields count="11">
    <pivotField axis="axisRow" showAll="0" defaultSubtotal="0">
      <items count="4">
        <item x="0"/>
        <item h="1" x="1"/>
        <item h="1" x="2"/>
        <item h="1" x="3"/>
      </items>
    </pivotField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showAll="0" defaultSubtotal="0"/>
    <pivotField dataField="1" showAll="0" defaultSubtotal="0"/>
    <pivotField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">
    <i>
      <x/>
    </i>
  </rowItems>
  <colFields count="1">
    <field x="1"/>
  </colFields>
  <colItems count="1">
    <i>
      <x v="3"/>
    </i>
  </colItems>
  <dataFields count="1">
    <dataField name=" Não-conformidades maiores" fld="3" baseField="0" baseItem="0"/>
  </dataFields>
  <chartFormats count="10">
    <chartFormat chart="3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ela dinâmica8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66">
  <location ref="K96:L100" firstHeaderRow="1" firstDataRow="1" firstDataCol="1"/>
  <pivotFields count="11">
    <pivotField axis="axisRow" showAll="0" defaultSubtotal="0">
      <items count="4">
        <item h="1" x="0"/>
        <item h="1" x="1"/>
        <item h="1" x="2"/>
        <item x="3"/>
      </items>
    </pivotField>
    <pivotField showAll="0" defaultSubtotal="0">
      <items count="10">
        <item h="1" x="0"/>
        <item h="1" x="1"/>
        <item h="1" x="7"/>
        <item h="1" x="2"/>
        <item x="3"/>
        <item h="1" x="5"/>
        <item h="1" x="4"/>
        <item h="1" x="6"/>
        <item h="1" x="8"/>
        <item h="1" m="1" x="9"/>
      </items>
    </pivotField>
    <pivotField dataField="1" showAll="0" defaultSubtotal="0"/>
    <pivotField dataField="1" showAll="0" defaultSubtotal="0"/>
    <pivotField dataField="1"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2">
    <field x="0"/>
    <field x="-2"/>
  </rowFields>
  <rowItems count="4">
    <i>
      <x v="3"/>
    </i>
    <i r="1">
      <x/>
    </i>
    <i r="1" i="1">
      <x v="1"/>
    </i>
    <i r="1" i="2">
      <x v="2"/>
    </i>
  </rowItems>
  <colItems count="1">
    <i/>
  </colItems>
  <dataFields count="3">
    <dataField name=" Não-conformidades maiores" fld="3" baseField="1" baseItem="0"/>
    <dataField name=" Não-conformidades classificadas como outras" fld="4" baseField="1" baseItem="0"/>
    <dataField name=" Não-conformidades críticas" fld="2" baseField="0" baseItem="1"/>
  </dataFields>
  <chartFormats count="29">
    <chartFormat chart="37" format="23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24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4" format="27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4" format="28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7" format="27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37" format="28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62" format="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2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2" format="35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62" format="36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37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7" format="3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37" format="31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62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2" format="38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62" format="39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37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7" format="33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37" format="34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62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2" format="4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62" format="42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62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2" format="44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62" format="45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37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7" format="36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ela dinâmica2" cacheId="0" dataOnRows="1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5" indent="0" outline="1" outlineData="1" multipleFieldFilters="0" chartFormat="30">
  <location ref="A3:B7" firstHeaderRow="1" firstDataRow="2" firstDataCol="1"/>
  <pivotFields count="11">
    <pivotField showAll="0" defaultSubtotal="0"/>
    <pivotField axis="axisCol" showAll="0" defaultSubtotal="0">
      <items count="10">
        <item h="1" x="0"/>
        <item h="1" x="1"/>
        <item h="1" x="2"/>
        <item x="3"/>
        <item h="1" x="4"/>
        <item h="1" x="8"/>
        <item h="1" m="1" x="9"/>
        <item h="1" x="5"/>
        <item h="1" x="6"/>
        <item h="1" x="7"/>
      </items>
    </pivotField>
    <pivotField dataField="1" showAll="0" defaultSubtotal="0"/>
    <pivotField dataField="1" showAll="0" defaultSubtotal="0"/>
    <pivotField dataField="1" showAll="0" defaultSubtotal="0"/>
    <pivotField numFmtId="9" showAll="0" defaultSubtotal="0"/>
    <pivotField numFmtId="9" showAll="0" defaultSubtotal="0"/>
    <pivotField numFmtId="9" showAll="0" defaultSubtotal="0"/>
    <pivotField showAll="0" defaultSubtotal="0"/>
    <pivotField showAll="0" defaultSubtotal="0"/>
    <pivotField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1">
    <i>
      <x v="3"/>
    </i>
  </colItems>
  <dataFields count="3">
    <dataField name=" Não-conformidades críticas" fld="2" baseField="0" baseItem="0"/>
    <dataField name=" Não-conformidades maiores" fld="3" baseField="0" baseItem="0"/>
    <dataField name=" Não-conformidades classificadas como outras" fld="4" baseField="0" baseItem="0"/>
  </dataFields>
  <chartFormats count="53"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27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5" format="28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3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5" format="32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17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3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4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5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3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7" format="37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7" format="38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17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7" format="40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17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7" format="4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7" format="45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7" format="46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17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7" format="48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7" format="49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7" format="50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17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7" format="52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7" format="53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7" format="54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17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7" format="5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7" format="57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7" format="58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17" format="5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60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Entidades1" sourceName="Entidades">
  <pivotTables>
    <pivotTable tabId="2" name="Tabela dinâmica1"/>
    <pivotTable tabId="2" name="Tabela dinâmica2"/>
    <pivotTable tabId="2" name="Tabela dinâmica3"/>
    <pivotTable tabId="2" name="Tabela dinâmica4"/>
    <pivotTable tabId="2" name="Tabela dinâmica5"/>
    <pivotTable tabId="2" name="Tabela dinâmica6"/>
    <pivotTable tabId="2" name="Tabela dinâmica7"/>
    <pivotTable tabId="2" name="Tabela dinâmica8"/>
    <pivotTable tabId="5" name="Tabela dinâmica7"/>
    <pivotTable tabId="2" name="Tabela dinâmica9"/>
  </pivotTables>
  <data>
    <tabular pivotCacheId="1">
      <items count="10">
        <i x="0"/>
        <i x="1"/>
        <i x="7"/>
        <i x="2"/>
        <i x="3" s="1"/>
        <i x="5"/>
        <i x="4"/>
        <i x="6"/>
        <i x="8"/>
        <i x="9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Áreas___Atividades1" sourceName="Áreas / Atividades">
  <pivotTables>
    <pivotTable tabId="2" name="Tabela dinâmica8"/>
  </pivotTables>
  <data>
    <tabular pivotCacheId="1">
      <items count="4">
        <i x="0"/>
        <i x="1"/>
        <i x="2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ntidades 2" cache="SegmentaçãoDeDados_Entidades1" caption="Entidades" rowHeight="241300"/>
  <slicer name="Áreas / Atividades 1" cache="SegmentaçãoDeDados_Áreas___Atividades1" caption="Áreas / Atividades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ntidades 1" cache="SegmentaçãoDeDados_Entidades1" caption="Entidades" rowHeight="241300"/>
  <slicer name="Áreas / Atividades" cache="SegmentaçãoDeDados_Áreas___Atividades1" caption="Áreas / Atividades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microsoft.com/office/2007/relationships/slicer" Target="../slicers/slicer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drawing" Target="../drawings/drawing2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60" zoomScaleNormal="60" workbookViewId="0">
      <selection activeCell="AG49" sqref="AG49"/>
    </sheetView>
  </sheetViews>
  <sheetFormatPr defaultRowHeight="15" x14ac:dyDescent="0.25"/>
  <sheetData/>
  <sheetProtection password="C632" sheet="1" objects="1" scenarios="1" selectLockedCells="1" pivotTables="0"/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3"/>
  <sheetViews>
    <sheetView zoomScale="70" zoomScaleNormal="70" workbookViewId="0">
      <selection activeCell="B37" sqref="B37"/>
    </sheetView>
  </sheetViews>
  <sheetFormatPr defaultColWidth="9.140625" defaultRowHeight="12.75" x14ac:dyDescent="0.2"/>
  <cols>
    <col min="1" max="1" width="35.42578125" style="6" bestFit="1" customWidth="1"/>
    <col min="2" max="2" width="81.7109375" style="6" bestFit="1" customWidth="1"/>
    <col min="3" max="5" width="30.7109375" style="4" customWidth="1"/>
    <col min="6" max="8" width="37.140625" style="4" customWidth="1"/>
    <col min="9" max="10" width="30.7109375" style="4" customWidth="1"/>
    <col min="11" max="12" width="37.140625" style="4" customWidth="1"/>
    <col min="13" max="13" width="30.7109375" style="4" customWidth="1"/>
    <col min="14" max="16" width="37.140625" style="4" customWidth="1"/>
    <col min="17" max="17" width="30.7109375" style="1" customWidth="1"/>
    <col min="18" max="18" width="15.28515625" style="1" customWidth="1"/>
    <col min="19" max="16384" width="9.140625" style="1"/>
  </cols>
  <sheetData>
    <row r="1" spans="1:19" ht="48.75" customHeight="1" x14ac:dyDescent="0.25">
      <c r="A1" s="8" t="s">
        <v>1</v>
      </c>
      <c r="B1" s="8" t="s">
        <v>17</v>
      </c>
      <c r="C1" s="8" t="s">
        <v>5</v>
      </c>
      <c r="D1" s="8" t="s">
        <v>6</v>
      </c>
      <c r="E1" s="8" t="s">
        <v>7</v>
      </c>
      <c r="F1" s="8" t="s">
        <v>38</v>
      </c>
      <c r="G1" s="8" t="s">
        <v>39</v>
      </c>
      <c r="H1" s="8" t="s">
        <v>40</v>
      </c>
      <c r="I1" s="8" t="s">
        <v>2</v>
      </c>
      <c r="J1" s="8" t="s">
        <v>3</v>
      </c>
      <c r="K1" s="8" t="s">
        <v>4</v>
      </c>
      <c r="L1" s="8" t="s">
        <v>1</v>
      </c>
      <c r="M1" s="8" t="s">
        <v>32</v>
      </c>
      <c r="N1" s="8"/>
      <c r="O1" s="8"/>
      <c r="P1" s="8"/>
      <c r="Q1" s="3"/>
      <c r="R1"/>
      <c r="S1" s="2"/>
    </row>
    <row r="2" spans="1:19" ht="15" customHeight="1" x14ac:dyDescent="0.25">
      <c r="A2" s="5" t="s">
        <v>9</v>
      </c>
      <c r="B2" s="12" t="s">
        <v>13</v>
      </c>
      <c r="C2" s="7">
        <v>2</v>
      </c>
      <c r="D2" s="7">
        <v>1</v>
      </c>
      <c r="E2" s="7">
        <v>0</v>
      </c>
      <c r="F2" s="13">
        <f t="shared" ref="F2:F37" si="0">IF(OR(I2=0,C2=0),0,I2/C2)</f>
        <v>1</v>
      </c>
      <c r="G2" s="13">
        <f t="shared" ref="G2:G37" si="1">IF(OR(J2=0,D2=0),0,J2/D2)</f>
        <v>1</v>
      </c>
      <c r="H2" s="13">
        <f t="shared" ref="H2:H37" si="2">IF(OR(K2=0,E2=0),0,K2/E2)</f>
        <v>0</v>
      </c>
      <c r="I2" s="7">
        <v>2</v>
      </c>
      <c r="J2" s="7">
        <v>1</v>
      </c>
      <c r="K2" s="7">
        <v>0</v>
      </c>
      <c r="L2" s="5" t="s">
        <v>9</v>
      </c>
      <c r="M2" s="20">
        <f>SUM(C2:C7)</f>
        <v>2</v>
      </c>
      <c r="N2" s="7"/>
      <c r="O2" s="7"/>
      <c r="P2" s="7"/>
      <c r="R2"/>
    </row>
    <row r="3" spans="1:19" ht="15" x14ac:dyDescent="0.25">
      <c r="A3" s="5" t="s">
        <v>10</v>
      </c>
      <c r="B3" s="12" t="s">
        <v>13</v>
      </c>
      <c r="C3" s="7">
        <v>0</v>
      </c>
      <c r="D3" s="7">
        <v>0</v>
      </c>
      <c r="E3" s="7">
        <v>1</v>
      </c>
      <c r="F3" s="13">
        <f t="shared" si="0"/>
        <v>0</v>
      </c>
      <c r="G3" s="13">
        <f t="shared" si="1"/>
        <v>0</v>
      </c>
      <c r="H3" s="13">
        <f t="shared" si="2"/>
        <v>1</v>
      </c>
      <c r="I3" s="7">
        <v>0</v>
      </c>
      <c r="J3" s="7">
        <v>0</v>
      </c>
      <c r="K3" s="7">
        <v>1</v>
      </c>
      <c r="L3" s="5" t="s">
        <v>10</v>
      </c>
      <c r="M3" s="20">
        <f>SUM(C8:C13)</f>
        <v>8</v>
      </c>
      <c r="N3" s="7"/>
      <c r="O3" s="7"/>
      <c r="P3" s="7"/>
      <c r="R3"/>
    </row>
    <row r="4" spans="1:19" ht="15" x14ac:dyDescent="0.25">
      <c r="A4" s="5" t="s">
        <v>11</v>
      </c>
      <c r="B4" s="12" t="s">
        <v>13</v>
      </c>
      <c r="C4" s="7">
        <v>0</v>
      </c>
      <c r="D4" s="7">
        <v>0</v>
      </c>
      <c r="E4" s="7">
        <v>0</v>
      </c>
      <c r="F4" s="13">
        <f t="shared" si="0"/>
        <v>0</v>
      </c>
      <c r="G4" s="13">
        <f t="shared" si="1"/>
        <v>0</v>
      </c>
      <c r="H4" s="13">
        <f t="shared" si="2"/>
        <v>0</v>
      </c>
      <c r="I4" s="7">
        <v>0</v>
      </c>
      <c r="J4" s="7">
        <v>0</v>
      </c>
      <c r="K4" s="7">
        <v>0</v>
      </c>
      <c r="L4" s="5" t="s">
        <v>11</v>
      </c>
      <c r="M4" s="20">
        <f>SUM(C14:C19)</f>
        <v>10</v>
      </c>
      <c r="N4" s="7"/>
      <c r="O4" s="7"/>
      <c r="P4" s="7"/>
      <c r="R4"/>
    </row>
    <row r="5" spans="1:19" ht="15" x14ac:dyDescent="0.25">
      <c r="A5" s="5" t="s">
        <v>8</v>
      </c>
      <c r="B5" s="12" t="s">
        <v>13</v>
      </c>
      <c r="C5" s="7">
        <v>0</v>
      </c>
      <c r="D5" s="7">
        <v>1</v>
      </c>
      <c r="E5" s="7">
        <v>1</v>
      </c>
      <c r="F5" s="13">
        <f t="shared" si="0"/>
        <v>0</v>
      </c>
      <c r="G5" s="13">
        <f t="shared" si="1"/>
        <v>1</v>
      </c>
      <c r="H5" s="13">
        <f t="shared" si="2"/>
        <v>1</v>
      </c>
      <c r="I5" s="7">
        <v>0</v>
      </c>
      <c r="J5" s="7">
        <v>1</v>
      </c>
      <c r="K5" s="7">
        <v>1</v>
      </c>
      <c r="L5" s="5" t="s">
        <v>8</v>
      </c>
      <c r="M5" s="20">
        <f>SUM(C20:C37)</f>
        <v>7</v>
      </c>
      <c r="N5" s="7"/>
      <c r="O5" s="7"/>
      <c r="P5" s="7"/>
      <c r="R5"/>
    </row>
    <row r="6" spans="1:19" ht="15" customHeight="1" x14ac:dyDescent="0.25">
      <c r="A6" s="5" t="s">
        <v>9</v>
      </c>
      <c r="B6" s="12" t="s">
        <v>12</v>
      </c>
      <c r="C6" s="7">
        <v>0</v>
      </c>
      <c r="D6" s="7">
        <v>0</v>
      </c>
      <c r="E6" s="7">
        <v>0</v>
      </c>
      <c r="F6" s="13">
        <f t="shared" si="0"/>
        <v>0</v>
      </c>
      <c r="G6" s="13">
        <f t="shared" si="1"/>
        <v>0</v>
      </c>
      <c r="H6" s="13">
        <f t="shared" si="2"/>
        <v>0</v>
      </c>
      <c r="I6" s="7">
        <v>0</v>
      </c>
      <c r="J6" s="7">
        <v>0</v>
      </c>
      <c r="K6" s="7">
        <v>0</v>
      </c>
      <c r="N6" s="7"/>
      <c r="O6" s="7"/>
      <c r="P6" s="7"/>
      <c r="R6"/>
    </row>
    <row r="7" spans="1:19" ht="15" x14ac:dyDescent="0.25">
      <c r="A7" s="5" t="s">
        <v>10</v>
      </c>
      <c r="B7" s="12" t="s">
        <v>12</v>
      </c>
      <c r="C7" s="7">
        <v>0</v>
      </c>
      <c r="D7" s="7">
        <v>0</v>
      </c>
      <c r="E7" s="7">
        <v>3</v>
      </c>
      <c r="F7" s="13">
        <f t="shared" si="0"/>
        <v>0</v>
      </c>
      <c r="G7" s="13">
        <f t="shared" si="1"/>
        <v>0</v>
      </c>
      <c r="H7" s="13">
        <f t="shared" si="2"/>
        <v>1</v>
      </c>
      <c r="I7" s="7">
        <v>0</v>
      </c>
      <c r="J7" s="7">
        <v>0</v>
      </c>
      <c r="K7" s="7">
        <v>3</v>
      </c>
      <c r="N7" s="7"/>
      <c r="O7" s="7"/>
      <c r="P7" s="7"/>
      <c r="R7"/>
    </row>
    <row r="8" spans="1:19" ht="15" x14ac:dyDescent="0.25">
      <c r="A8" s="5" t="s">
        <v>11</v>
      </c>
      <c r="B8" s="12" t="s">
        <v>12</v>
      </c>
      <c r="C8" s="7">
        <v>0</v>
      </c>
      <c r="D8" s="7">
        <v>0</v>
      </c>
      <c r="E8" s="7">
        <v>0</v>
      </c>
      <c r="F8" s="13">
        <f t="shared" si="0"/>
        <v>0</v>
      </c>
      <c r="G8" s="13">
        <f t="shared" si="1"/>
        <v>0</v>
      </c>
      <c r="H8" s="13">
        <f t="shared" si="2"/>
        <v>0</v>
      </c>
      <c r="I8" s="7">
        <v>0</v>
      </c>
      <c r="J8" s="7">
        <v>0</v>
      </c>
      <c r="K8" s="7">
        <v>0</v>
      </c>
      <c r="N8" s="7"/>
      <c r="O8" s="7"/>
      <c r="P8" s="7"/>
      <c r="R8"/>
    </row>
    <row r="9" spans="1:19" ht="15" x14ac:dyDescent="0.25">
      <c r="A9" s="5" t="s">
        <v>8</v>
      </c>
      <c r="B9" s="12" t="s">
        <v>12</v>
      </c>
      <c r="C9" s="7">
        <v>0</v>
      </c>
      <c r="D9" s="7">
        <v>0</v>
      </c>
      <c r="E9" s="7">
        <v>1</v>
      </c>
      <c r="F9" s="13">
        <f t="shared" si="0"/>
        <v>0</v>
      </c>
      <c r="G9" s="13">
        <f t="shared" si="1"/>
        <v>0</v>
      </c>
      <c r="H9" s="13">
        <f t="shared" si="2"/>
        <v>1</v>
      </c>
      <c r="I9" s="7">
        <v>0</v>
      </c>
      <c r="J9" s="7">
        <v>0</v>
      </c>
      <c r="K9" s="7">
        <v>1</v>
      </c>
      <c r="M9" s="15"/>
      <c r="N9" s="7"/>
      <c r="O9" s="7"/>
      <c r="P9" s="7"/>
      <c r="R9"/>
    </row>
    <row r="10" spans="1:19" ht="15" customHeight="1" x14ac:dyDescent="0.2">
      <c r="A10" s="5" t="s">
        <v>9</v>
      </c>
      <c r="B10" s="12" t="s">
        <v>14</v>
      </c>
      <c r="C10" s="7">
        <v>4</v>
      </c>
      <c r="D10" s="7">
        <v>1</v>
      </c>
      <c r="E10" s="7">
        <v>1</v>
      </c>
      <c r="F10" s="13">
        <f t="shared" si="0"/>
        <v>1</v>
      </c>
      <c r="G10" s="13">
        <f t="shared" si="1"/>
        <v>1</v>
      </c>
      <c r="H10" s="13">
        <f t="shared" si="2"/>
        <v>1</v>
      </c>
      <c r="I10" s="7">
        <v>4</v>
      </c>
      <c r="J10" s="7">
        <v>1</v>
      </c>
      <c r="K10" s="7">
        <v>1</v>
      </c>
      <c r="N10" s="7"/>
      <c r="O10" s="7"/>
      <c r="P10" s="7"/>
    </row>
    <row r="11" spans="1:19" x14ac:dyDescent="0.2">
      <c r="A11" s="5" t="s">
        <v>10</v>
      </c>
      <c r="B11" s="12" t="s">
        <v>14</v>
      </c>
      <c r="C11" s="7">
        <v>0</v>
      </c>
      <c r="D11" s="7">
        <v>1</v>
      </c>
      <c r="E11" s="7">
        <v>10</v>
      </c>
      <c r="F11" s="13">
        <f t="shared" si="0"/>
        <v>0</v>
      </c>
      <c r="G11" s="13">
        <f t="shared" si="1"/>
        <v>1</v>
      </c>
      <c r="H11" s="13">
        <f t="shared" si="2"/>
        <v>1</v>
      </c>
      <c r="I11" s="7">
        <v>0</v>
      </c>
      <c r="J11" s="7">
        <v>1</v>
      </c>
      <c r="K11" s="7">
        <v>10</v>
      </c>
      <c r="N11" s="7"/>
      <c r="O11" s="7"/>
      <c r="P11" s="7"/>
    </row>
    <row r="12" spans="1:19" x14ac:dyDescent="0.2">
      <c r="A12" s="5" t="s">
        <v>11</v>
      </c>
      <c r="B12" s="12" t="s">
        <v>14</v>
      </c>
      <c r="C12" s="7">
        <v>2</v>
      </c>
      <c r="D12" s="7">
        <v>1</v>
      </c>
      <c r="E12" s="7">
        <v>0</v>
      </c>
      <c r="F12" s="13">
        <f t="shared" si="0"/>
        <v>1</v>
      </c>
      <c r="G12" s="13">
        <f t="shared" si="1"/>
        <v>1</v>
      </c>
      <c r="H12" s="13">
        <f t="shared" si="2"/>
        <v>0</v>
      </c>
      <c r="I12" s="7">
        <v>2</v>
      </c>
      <c r="J12" s="7">
        <v>1</v>
      </c>
      <c r="K12" s="7">
        <v>0</v>
      </c>
      <c r="N12" s="7"/>
      <c r="O12" s="7"/>
      <c r="P12" s="7"/>
    </row>
    <row r="13" spans="1:19" x14ac:dyDescent="0.2">
      <c r="A13" s="5" t="s">
        <v>8</v>
      </c>
      <c r="B13" s="12" t="s">
        <v>14</v>
      </c>
      <c r="C13" s="7">
        <v>2</v>
      </c>
      <c r="D13" s="7">
        <v>1</v>
      </c>
      <c r="E13" s="7">
        <v>0</v>
      </c>
      <c r="F13" s="13">
        <f t="shared" si="0"/>
        <v>1</v>
      </c>
      <c r="G13" s="13">
        <f t="shared" si="1"/>
        <v>1</v>
      </c>
      <c r="H13" s="13">
        <f t="shared" si="2"/>
        <v>0</v>
      </c>
      <c r="I13" s="7">
        <v>2</v>
      </c>
      <c r="J13" s="7">
        <v>1</v>
      </c>
      <c r="K13" s="7">
        <v>0</v>
      </c>
      <c r="N13" s="7"/>
      <c r="O13" s="7"/>
      <c r="P13" s="7"/>
    </row>
    <row r="14" spans="1:19" ht="15" customHeight="1" x14ac:dyDescent="0.2">
      <c r="A14" s="5" t="s">
        <v>9</v>
      </c>
      <c r="B14" s="12" t="s">
        <v>15</v>
      </c>
      <c r="C14" s="7">
        <v>3</v>
      </c>
      <c r="D14" s="7">
        <v>2</v>
      </c>
      <c r="E14" s="7">
        <v>0</v>
      </c>
      <c r="F14" s="13">
        <f t="shared" si="0"/>
        <v>0.33333333333333331</v>
      </c>
      <c r="G14" s="13">
        <f t="shared" si="1"/>
        <v>0</v>
      </c>
      <c r="H14" s="13">
        <f t="shared" si="2"/>
        <v>0</v>
      </c>
      <c r="I14" s="7">
        <v>1</v>
      </c>
      <c r="J14" s="7">
        <v>0</v>
      </c>
      <c r="K14" s="7">
        <v>0</v>
      </c>
      <c r="N14" s="7"/>
      <c r="O14" s="7"/>
      <c r="P14" s="7"/>
    </row>
    <row r="15" spans="1:19" x14ac:dyDescent="0.2">
      <c r="A15" s="5" t="s">
        <v>10</v>
      </c>
      <c r="B15" s="12" t="s">
        <v>15</v>
      </c>
      <c r="C15" s="7">
        <v>2</v>
      </c>
      <c r="D15" s="7">
        <v>5</v>
      </c>
      <c r="E15" s="7">
        <v>5</v>
      </c>
      <c r="F15" s="13">
        <f t="shared" si="0"/>
        <v>0</v>
      </c>
      <c r="G15" s="13">
        <f t="shared" si="1"/>
        <v>0</v>
      </c>
      <c r="H15" s="13">
        <f t="shared" si="2"/>
        <v>0.4</v>
      </c>
      <c r="I15" s="7">
        <v>0</v>
      </c>
      <c r="J15" s="7">
        <v>0</v>
      </c>
      <c r="K15" s="7">
        <v>2</v>
      </c>
      <c r="N15" s="7"/>
      <c r="O15" s="7"/>
      <c r="P15" s="7"/>
    </row>
    <row r="16" spans="1:19" x14ac:dyDescent="0.2">
      <c r="A16" s="5" t="s">
        <v>11</v>
      </c>
      <c r="B16" s="12" t="s">
        <v>15</v>
      </c>
      <c r="C16" s="7">
        <v>3</v>
      </c>
      <c r="D16" s="7">
        <v>1</v>
      </c>
      <c r="E16" s="7">
        <v>0</v>
      </c>
      <c r="F16" s="13">
        <f t="shared" si="0"/>
        <v>0</v>
      </c>
      <c r="G16" s="13">
        <f t="shared" si="1"/>
        <v>1</v>
      </c>
      <c r="H16" s="13">
        <f t="shared" si="2"/>
        <v>0</v>
      </c>
      <c r="I16" s="7">
        <v>0</v>
      </c>
      <c r="J16" s="7">
        <v>1</v>
      </c>
      <c r="K16" s="7">
        <v>0</v>
      </c>
      <c r="N16" s="7"/>
      <c r="O16" s="7"/>
      <c r="P16" s="7"/>
    </row>
    <row r="17" spans="1:16" x14ac:dyDescent="0.2">
      <c r="A17" s="5" t="s">
        <v>8</v>
      </c>
      <c r="B17" s="12" t="s">
        <v>15</v>
      </c>
      <c r="C17" s="7">
        <v>1</v>
      </c>
      <c r="D17" s="7">
        <v>1</v>
      </c>
      <c r="E17" s="7">
        <v>3</v>
      </c>
      <c r="F17" s="13">
        <f t="shared" si="0"/>
        <v>0</v>
      </c>
      <c r="G17" s="13">
        <f t="shared" si="1"/>
        <v>0</v>
      </c>
      <c r="H17" s="13">
        <f t="shared" si="2"/>
        <v>1</v>
      </c>
      <c r="I17" s="7">
        <v>0</v>
      </c>
      <c r="J17" s="7">
        <v>0</v>
      </c>
      <c r="K17" s="7">
        <v>3</v>
      </c>
      <c r="N17" s="7"/>
      <c r="O17" s="7"/>
      <c r="P17" s="7"/>
    </row>
    <row r="18" spans="1:16" x14ac:dyDescent="0.2">
      <c r="A18" s="5" t="s">
        <v>9</v>
      </c>
      <c r="B18" s="12" t="s">
        <v>16</v>
      </c>
      <c r="C18" s="7">
        <v>1</v>
      </c>
      <c r="D18" s="7">
        <v>2</v>
      </c>
      <c r="E18" s="7">
        <v>0</v>
      </c>
      <c r="F18" s="13">
        <f t="shared" si="0"/>
        <v>0</v>
      </c>
      <c r="G18" s="13">
        <f t="shared" si="1"/>
        <v>1</v>
      </c>
      <c r="H18" s="13">
        <f t="shared" si="2"/>
        <v>0</v>
      </c>
      <c r="I18" s="7">
        <v>0</v>
      </c>
      <c r="J18" s="7">
        <v>2</v>
      </c>
      <c r="K18" s="7">
        <v>2</v>
      </c>
      <c r="N18" s="7"/>
      <c r="O18" s="7"/>
      <c r="P18" s="7"/>
    </row>
    <row r="19" spans="1:16" ht="12.75" customHeight="1" x14ac:dyDescent="0.2">
      <c r="A19" s="5" t="s">
        <v>10</v>
      </c>
      <c r="B19" s="12" t="s">
        <v>16</v>
      </c>
      <c r="C19" s="7">
        <v>0</v>
      </c>
      <c r="D19" s="7">
        <v>0</v>
      </c>
      <c r="E19" s="7">
        <v>1</v>
      </c>
      <c r="F19" s="13">
        <f t="shared" si="0"/>
        <v>0</v>
      </c>
      <c r="G19" s="13">
        <f t="shared" si="1"/>
        <v>0</v>
      </c>
      <c r="H19" s="13">
        <f t="shared" si="2"/>
        <v>0</v>
      </c>
      <c r="I19" s="7">
        <v>1</v>
      </c>
      <c r="J19" s="7">
        <v>0</v>
      </c>
      <c r="K19" s="7">
        <v>0</v>
      </c>
      <c r="N19" s="7"/>
      <c r="O19" s="7"/>
      <c r="P19" s="7"/>
    </row>
    <row r="20" spans="1:16" ht="12.75" customHeight="1" x14ac:dyDescent="0.2">
      <c r="A20" s="5" t="s">
        <v>11</v>
      </c>
      <c r="B20" s="12" t="s">
        <v>16</v>
      </c>
      <c r="C20" s="7">
        <v>2</v>
      </c>
      <c r="D20" s="7">
        <v>1</v>
      </c>
      <c r="E20" s="7">
        <v>0</v>
      </c>
      <c r="F20" s="13">
        <f t="shared" si="0"/>
        <v>1</v>
      </c>
      <c r="G20" s="13">
        <f t="shared" si="1"/>
        <v>1</v>
      </c>
      <c r="H20" s="13">
        <f t="shared" si="2"/>
        <v>0</v>
      </c>
      <c r="I20" s="7">
        <v>2</v>
      </c>
      <c r="J20" s="7">
        <v>1</v>
      </c>
      <c r="K20" s="7">
        <v>0</v>
      </c>
      <c r="N20" s="7"/>
      <c r="O20" s="7"/>
      <c r="P20" s="7"/>
    </row>
    <row r="21" spans="1:16" ht="12.75" customHeight="1" x14ac:dyDescent="0.2">
      <c r="A21" s="5" t="s">
        <v>8</v>
      </c>
      <c r="B21" s="12" t="s">
        <v>16</v>
      </c>
      <c r="C21" s="7">
        <v>0</v>
      </c>
      <c r="D21" s="7">
        <v>1</v>
      </c>
      <c r="E21" s="7">
        <v>0</v>
      </c>
      <c r="F21" s="13">
        <f t="shared" si="0"/>
        <v>0</v>
      </c>
      <c r="G21" s="13">
        <f t="shared" si="1"/>
        <v>1</v>
      </c>
      <c r="H21" s="13">
        <f t="shared" si="2"/>
        <v>0</v>
      </c>
      <c r="I21" s="7">
        <v>0</v>
      </c>
      <c r="J21" s="7">
        <v>1</v>
      </c>
      <c r="K21" s="7">
        <v>1</v>
      </c>
      <c r="N21" s="7"/>
      <c r="O21" s="7"/>
      <c r="P21" s="7"/>
    </row>
    <row r="22" spans="1:16" ht="12.75" customHeight="1" x14ac:dyDescent="0.2">
      <c r="A22" s="5" t="s">
        <v>9</v>
      </c>
      <c r="B22" s="21" t="s">
        <v>35</v>
      </c>
      <c r="C22" s="7">
        <v>0</v>
      </c>
      <c r="D22" s="7">
        <v>5</v>
      </c>
      <c r="E22" s="7">
        <v>0</v>
      </c>
      <c r="F22" s="13">
        <f t="shared" si="0"/>
        <v>0</v>
      </c>
      <c r="G22" s="13">
        <f t="shared" si="1"/>
        <v>0</v>
      </c>
      <c r="H22" s="13">
        <f t="shared" si="2"/>
        <v>0</v>
      </c>
      <c r="I22" s="7">
        <v>0</v>
      </c>
      <c r="J22" s="7">
        <v>0</v>
      </c>
      <c r="K22" s="7">
        <v>0</v>
      </c>
      <c r="N22" s="7"/>
      <c r="O22" s="7"/>
      <c r="P22" s="7"/>
    </row>
    <row r="23" spans="1:16" ht="12.75" customHeight="1" x14ac:dyDescent="0.2">
      <c r="A23" s="5" t="s">
        <v>10</v>
      </c>
      <c r="B23" s="21" t="s">
        <v>35</v>
      </c>
      <c r="C23" s="7">
        <v>1</v>
      </c>
      <c r="D23" s="7">
        <v>1</v>
      </c>
      <c r="E23" s="7">
        <v>8</v>
      </c>
      <c r="F23" s="13">
        <f t="shared" si="0"/>
        <v>0</v>
      </c>
      <c r="G23" s="13">
        <f t="shared" si="1"/>
        <v>0</v>
      </c>
      <c r="H23" s="13">
        <f t="shared" si="2"/>
        <v>0</v>
      </c>
      <c r="I23" s="7">
        <v>0</v>
      </c>
      <c r="J23" s="7">
        <v>0</v>
      </c>
      <c r="K23" s="7">
        <v>0</v>
      </c>
      <c r="N23" s="7"/>
      <c r="O23" s="7"/>
      <c r="P23" s="7"/>
    </row>
    <row r="24" spans="1:16" ht="12.75" customHeight="1" x14ac:dyDescent="0.2">
      <c r="A24" s="5" t="s">
        <v>11</v>
      </c>
      <c r="B24" s="21" t="s">
        <v>35</v>
      </c>
      <c r="C24" s="7">
        <v>2</v>
      </c>
      <c r="D24" s="7">
        <v>3</v>
      </c>
      <c r="E24" s="7">
        <v>0</v>
      </c>
      <c r="F24" s="13">
        <f t="shared" si="0"/>
        <v>1</v>
      </c>
      <c r="G24" s="13">
        <f t="shared" si="1"/>
        <v>0</v>
      </c>
      <c r="H24" s="13">
        <f t="shared" si="2"/>
        <v>0</v>
      </c>
      <c r="I24" s="7">
        <v>2</v>
      </c>
      <c r="J24" s="7">
        <v>0</v>
      </c>
      <c r="K24" s="7">
        <v>0</v>
      </c>
      <c r="N24" s="7"/>
      <c r="O24" s="7"/>
      <c r="P24" s="7"/>
    </row>
    <row r="25" spans="1:16" ht="12.75" customHeight="1" x14ac:dyDescent="0.2">
      <c r="A25" s="5" t="s">
        <v>8</v>
      </c>
      <c r="B25" s="21" t="s">
        <v>35</v>
      </c>
      <c r="C25" s="7">
        <v>0</v>
      </c>
      <c r="D25" s="7">
        <v>1</v>
      </c>
      <c r="E25" s="7">
        <v>0</v>
      </c>
      <c r="F25" s="13">
        <f t="shared" si="0"/>
        <v>0</v>
      </c>
      <c r="G25" s="13">
        <f t="shared" si="1"/>
        <v>0</v>
      </c>
      <c r="H25" s="13">
        <f t="shared" si="2"/>
        <v>0</v>
      </c>
      <c r="I25" s="7">
        <v>0</v>
      </c>
      <c r="J25" s="7">
        <v>0</v>
      </c>
      <c r="K25" s="7">
        <v>0</v>
      </c>
      <c r="N25" s="7"/>
      <c r="O25" s="7"/>
      <c r="P25" s="7"/>
    </row>
    <row r="26" spans="1:16" ht="12.75" customHeight="1" x14ac:dyDescent="0.2">
      <c r="A26" s="5" t="s">
        <v>9</v>
      </c>
      <c r="B26" s="21" t="s">
        <v>36</v>
      </c>
      <c r="C26" s="7">
        <v>1</v>
      </c>
      <c r="D26" s="7">
        <v>2</v>
      </c>
      <c r="E26" s="7">
        <v>0</v>
      </c>
      <c r="F26" s="13">
        <f t="shared" si="0"/>
        <v>0</v>
      </c>
      <c r="G26" s="13">
        <f t="shared" si="1"/>
        <v>0</v>
      </c>
      <c r="H26" s="13">
        <f t="shared" si="2"/>
        <v>0</v>
      </c>
      <c r="I26" s="7">
        <v>0</v>
      </c>
      <c r="J26" s="7">
        <v>0</v>
      </c>
      <c r="K26" s="7">
        <v>0</v>
      </c>
      <c r="N26" s="7"/>
      <c r="O26" s="7"/>
      <c r="P26" s="7"/>
    </row>
    <row r="27" spans="1:16" ht="12.75" customHeight="1" x14ac:dyDescent="0.2">
      <c r="A27" s="5" t="s">
        <v>10</v>
      </c>
      <c r="B27" s="21" t="s">
        <v>36</v>
      </c>
      <c r="C27" s="7">
        <v>0</v>
      </c>
      <c r="D27" s="7">
        <v>0</v>
      </c>
      <c r="E27" s="7">
        <v>0</v>
      </c>
      <c r="F27" s="13">
        <f t="shared" si="0"/>
        <v>0</v>
      </c>
      <c r="G27" s="13">
        <f t="shared" si="1"/>
        <v>0</v>
      </c>
      <c r="H27" s="13">
        <f t="shared" si="2"/>
        <v>0</v>
      </c>
      <c r="I27" s="7">
        <v>0</v>
      </c>
      <c r="J27" s="7">
        <v>0</v>
      </c>
      <c r="K27" s="7">
        <v>0</v>
      </c>
      <c r="N27" s="7"/>
      <c r="O27" s="7"/>
      <c r="P27" s="7"/>
    </row>
    <row r="28" spans="1:16" ht="12.75" customHeight="1" x14ac:dyDescent="0.2">
      <c r="A28" s="5" t="s">
        <v>11</v>
      </c>
      <c r="B28" s="21" t="s">
        <v>36</v>
      </c>
      <c r="C28" s="7">
        <v>0</v>
      </c>
      <c r="D28" s="7">
        <v>0</v>
      </c>
      <c r="E28" s="7">
        <v>0</v>
      </c>
      <c r="F28" s="13">
        <f t="shared" si="0"/>
        <v>0</v>
      </c>
      <c r="G28" s="13">
        <f t="shared" si="1"/>
        <v>0</v>
      </c>
      <c r="H28" s="13">
        <f t="shared" si="2"/>
        <v>0</v>
      </c>
      <c r="I28" s="7">
        <v>0</v>
      </c>
      <c r="J28" s="7">
        <v>0</v>
      </c>
      <c r="K28" s="7">
        <v>0</v>
      </c>
      <c r="N28" s="7"/>
      <c r="O28" s="7"/>
      <c r="P28" s="7"/>
    </row>
    <row r="29" spans="1:16" ht="12.75" customHeight="1" x14ac:dyDescent="0.2">
      <c r="A29" s="5" t="s">
        <v>8</v>
      </c>
      <c r="B29" s="21" t="s">
        <v>36</v>
      </c>
      <c r="C29" s="7">
        <v>0</v>
      </c>
      <c r="D29" s="7">
        <v>0</v>
      </c>
      <c r="E29" s="7">
        <v>0</v>
      </c>
      <c r="F29" s="13">
        <f t="shared" si="0"/>
        <v>0</v>
      </c>
      <c r="G29" s="13">
        <f t="shared" si="1"/>
        <v>0</v>
      </c>
      <c r="H29" s="13">
        <f t="shared" si="2"/>
        <v>0</v>
      </c>
      <c r="I29" s="7">
        <v>0</v>
      </c>
      <c r="J29" s="7">
        <v>0</v>
      </c>
      <c r="K29" s="7">
        <v>0</v>
      </c>
      <c r="N29" s="7"/>
      <c r="O29" s="7"/>
      <c r="P29" s="7"/>
    </row>
    <row r="30" spans="1:16" ht="12.75" customHeight="1" x14ac:dyDescent="0.2">
      <c r="A30" s="5" t="s">
        <v>9</v>
      </c>
      <c r="B30" s="21" t="s">
        <v>37</v>
      </c>
      <c r="C30" s="7">
        <v>1</v>
      </c>
      <c r="D30" s="7">
        <v>1</v>
      </c>
      <c r="E30" s="7">
        <v>0</v>
      </c>
      <c r="F30" s="13">
        <f t="shared" si="0"/>
        <v>0</v>
      </c>
      <c r="G30" s="13">
        <f t="shared" si="1"/>
        <v>0</v>
      </c>
      <c r="H30" s="13">
        <f t="shared" si="2"/>
        <v>0</v>
      </c>
      <c r="I30" s="7">
        <v>0</v>
      </c>
      <c r="J30" s="7">
        <v>0</v>
      </c>
      <c r="K30" s="7">
        <v>0</v>
      </c>
      <c r="N30" s="7"/>
      <c r="O30" s="7"/>
      <c r="P30" s="7"/>
    </row>
    <row r="31" spans="1:16" ht="12.75" customHeight="1" x14ac:dyDescent="0.2">
      <c r="A31" s="5" t="s">
        <v>10</v>
      </c>
      <c r="B31" s="21" t="s">
        <v>37</v>
      </c>
      <c r="C31" s="7">
        <v>0</v>
      </c>
      <c r="D31" s="7">
        <v>0</v>
      </c>
      <c r="E31" s="7">
        <v>0</v>
      </c>
      <c r="F31" s="13">
        <f t="shared" si="0"/>
        <v>0</v>
      </c>
      <c r="G31" s="13">
        <f t="shared" si="1"/>
        <v>0</v>
      </c>
      <c r="H31" s="13">
        <f t="shared" si="2"/>
        <v>0</v>
      </c>
      <c r="I31" s="7">
        <v>0</v>
      </c>
      <c r="J31" s="7">
        <v>0</v>
      </c>
      <c r="K31" s="7">
        <v>0</v>
      </c>
      <c r="N31" s="7"/>
      <c r="O31" s="7"/>
      <c r="P31" s="7"/>
    </row>
    <row r="32" spans="1:16" ht="12.75" customHeight="1" x14ac:dyDescent="0.2">
      <c r="A32" s="5" t="s">
        <v>11</v>
      </c>
      <c r="B32" s="21" t="s">
        <v>37</v>
      </c>
      <c r="C32" s="7">
        <v>0</v>
      </c>
      <c r="D32" s="7">
        <v>0</v>
      </c>
      <c r="E32" s="7">
        <v>0</v>
      </c>
      <c r="F32" s="13">
        <f t="shared" si="0"/>
        <v>0</v>
      </c>
      <c r="G32" s="13">
        <f t="shared" si="1"/>
        <v>0</v>
      </c>
      <c r="H32" s="13">
        <f t="shared" si="2"/>
        <v>0</v>
      </c>
      <c r="I32" s="7">
        <v>0</v>
      </c>
      <c r="J32" s="7">
        <v>0</v>
      </c>
      <c r="K32" s="7">
        <v>0</v>
      </c>
      <c r="N32" s="7"/>
      <c r="O32" s="7"/>
      <c r="P32" s="7"/>
    </row>
    <row r="33" spans="1:16" ht="12.75" customHeight="1" x14ac:dyDescent="0.2">
      <c r="A33" s="5" t="s">
        <v>8</v>
      </c>
      <c r="B33" s="21" t="s">
        <v>37</v>
      </c>
      <c r="C33" s="7">
        <v>0</v>
      </c>
      <c r="D33" s="7">
        <v>0</v>
      </c>
      <c r="E33" s="7">
        <v>0</v>
      </c>
      <c r="F33" s="13">
        <f t="shared" si="0"/>
        <v>0</v>
      </c>
      <c r="G33" s="13">
        <f t="shared" si="1"/>
        <v>0</v>
      </c>
      <c r="H33" s="13">
        <f t="shared" si="2"/>
        <v>0</v>
      </c>
      <c r="I33" s="7">
        <v>0</v>
      </c>
      <c r="J33" s="7">
        <v>0</v>
      </c>
      <c r="K33" s="7">
        <v>0</v>
      </c>
      <c r="N33" s="7"/>
      <c r="O33" s="7"/>
      <c r="P33" s="7"/>
    </row>
    <row r="34" spans="1:16" ht="12.75" customHeight="1" x14ac:dyDescent="0.2">
      <c r="A34" s="5" t="s">
        <v>9</v>
      </c>
      <c r="B34" s="12" t="s">
        <v>0</v>
      </c>
      <c r="C34" s="7">
        <v>0</v>
      </c>
      <c r="D34" s="7">
        <v>4</v>
      </c>
      <c r="E34" s="7">
        <v>1</v>
      </c>
      <c r="F34" s="13">
        <f t="shared" si="0"/>
        <v>0</v>
      </c>
      <c r="G34" s="13">
        <f t="shared" si="1"/>
        <v>1</v>
      </c>
      <c r="H34" s="13">
        <f t="shared" si="2"/>
        <v>1</v>
      </c>
      <c r="I34" s="7">
        <v>0</v>
      </c>
      <c r="J34" s="7">
        <v>4</v>
      </c>
      <c r="K34" s="7">
        <v>1</v>
      </c>
      <c r="N34" s="7"/>
      <c r="O34" s="7"/>
      <c r="P34" s="7"/>
    </row>
    <row r="35" spans="1:16" ht="12.75" customHeight="1" x14ac:dyDescent="0.2">
      <c r="A35" s="5" t="s">
        <v>10</v>
      </c>
      <c r="B35" s="12" t="s">
        <v>0</v>
      </c>
      <c r="C35" s="7">
        <v>0</v>
      </c>
      <c r="D35" s="7">
        <v>0</v>
      </c>
      <c r="E35" s="7">
        <v>0</v>
      </c>
      <c r="F35" s="13">
        <f t="shared" si="0"/>
        <v>0</v>
      </c>
      <c r="G35" s="13">
        <f t="shared" si="1"/>
        <v>0</v>
      </c>
      <c r="H35" s="13">
        <f t="shared" si="2"/>
        <v>0</v>
      </c>
      <c r="I35" s="7">
        <v>0</v>
      </c>
      <c r="J35" s="7">
        <v>0</v>
      </c>
      <c r="K35" s="7">
        <v>0</v>
      </c>
      <c r="N35" s="7"/>
      <c r="O35" s="7"/>
      <c r="P35" s="7"/>
    </row>
    <row r="36" spans="1:16" ht="12.75" customHeight="1" x14ac:dyDescent="0.2">
      <c r="A36" s="5" t="s">
        <v>11</v>
      </c>
      <c r="B36" s="12" t="s">
        <v>0</v>
      </c>
      <c r="C36" s="7">
        <v>0</v>
      </c>
      <c r="D36" s="7">
        <v>3</v>
      </c>
      <c r="E36" s="7">
        <v>0</v>
      </c>
      <c r="F36" s="13">
        <f t="shared" si="0"/>
        <v>0</v>
      </c>
      <c r="G36" s="13">
        <f t="shared" si="1"/>
        <v>1</v>
      </c>
      <c r="H36" s="13">
        <f t="shared" si="2"/>
        <v>0</v>
      </c>
      <c r="I36" s="7">
        <v>0</v>
      </c>
      <c r="J36" s="7">
        <v>3</v>
      </c>
      <c r="K36" s="7">
        <v>0</v>
      </c>
      <c r="N36" s="7"/>
      <c r="O36" s="7"/>
      <c r="P36" s="7"/>
    </row>
    <row r="37" spans="1:16" ht="12.75" customHeight="1" x14ac:dyDescent="0.2">
      <c r="A37" s="5" t="s">
        <v>8</v>
      </c>
      <c r="B37" s="12" t="s">
        <v>0</v>
      </c>
      <c r="C37" s="7">
        <v>0</v>
      </c>
      <c r="D37" s="7">
        <v>0</v>
      </c>
      <c r="E37" s="7">
        <v>6</v>
      </c>
      <c r="F37" s="13">
        <f t="shared" si="0"/>
        <v>0</v>
      </c>
      <c r="G37" s="13">
        <f t="shared" si="1"/>
        <v>0</v>
      </c>
      <c r="H37" s="13">
        <f t="shared" si="2"/>
        <v>1</v>
      </c>
      <c r="I37" s="7">
        <v>0</v>
      </c>
      <c r="J37" s="7">
        <v>1</v>
      </c>
      <c r="K37" s="7">
        <v>6</v>
      </c>
      <c r="N37" s="7"/>
      <c r="O37" s="7"/>
      <c r="P37" s="7"/>
    </row>
    <row r="38" spans="1:16" x14ac:dyDescent="0.2">
      <c r="A38" s="5"/>
      <c r="B38" s="5"/>
    </row>
    <row r="39" spans="1:16" x14ac:dyDescent="0.2">
      <c r="A39" s="5"/>
      <c r="B39" s="5"/>
    </row>
    <row r="40" spans="1:16" x14ac:dyDescent="0.2">
      <c r="A40" s="5"/>
      <c r="B40" s="14">
        <f>SUM(C40:E40)</f>
        <v>107</v>
      </c>
      <c r="C40" s="4">
        <f t="shared" ref="C40:K40" si="3">SUM(C2:C39)</f>
        <v>27</v>
      </c>
      <c r="D40" s="4">
        <f t="shared" si="3"/>
        <v>39</v>
      </c>
      <c r="E40" s="4">
        <f t="shared" si="3"/>
        <v>41</v>
      </c>
      <c r="F40" s="4">
        <f>SUM(I40:K40)</f>
        <v>67</v>
      </c>
      <c r="I40" s="4">
        <f t="shared" si="3"/>
        <v>16</v>
      </c>
      <c r="J40" s="4">
        <f t="shared" si="3"/>
        <v>19</v>
      </c>
      <c r="K40" s="4">
        <f t="shared" si="3"/>
        <v>32</v>
      </c>
    </row>
    <row r="41" spans="1:16" x14ac:dyDescent="0.2">
      <c r="A41" s="5"/>
      <c r="B41" s="22">
        <f>SUM(C41:E41)</f>
        <v>1</v>
      </c>
      <c r="C41" s="15">
        <f>C40/B40</f>
        <v>0.25233644859813081</v>
      </c>
      <c r="D41" s="15">
        <f>D40/B40</f>
        <v>0.3644859813084112</v>
      </c>
      <c r="E41" s="15">
        <f>E40/B40</f>
        <v>0.38317757009345793</v>
      </c>
      <c r="F41" s="16">
        <f>SUM(I41:K41)</f>
        <v>1</v>
      </c>
      <c r="I41" s="16">
        <f>I40/F40</f>
        <v>0.23880597014925373</v>
      </c>
      <c r="J41" s="15">
        <f>J40/F40</f>
        <v>0.28358208955223879</v>
      </c>
      <c r="K41" s="15">
        <f>K40/F40</f>
        <v>0.47761194029850745</v>
      </c>
    </row>
    <row r="42" spans="1:16" x14ac:dyDescent="0.2">
      <c r="A42" s="5"/>
      <c r="B42" s="5"/>
      <c r="C42" s="4" t="s">
        <v>27</v>
      </c>
      <c r="D42" s="4" t="s">
        <v>28</v>
      </c>
      <c r="E42" s="4" t="s">
        <v>29</v>
      </c>
      <c r="I42" s="4" t="s">
        <v>27</v>
      </c>
      <c r="J42" s="4" t="s">
        <v>28</v>
      </c>
      <c r="K42" s="4" t="s">
        <v>29</v>
      </c>
    </row>
    <row r="43" spans="1:16" x14ac:dyDescent="0.2">
      <c r="A43" s="5"/>
      <c r="B43" s="5"/>
    </row>
    <row r="44" spans="1:16" x14ac:dyDescent="0.2">
      <c r="A44" s="5"/>
      <c r="B44" s="5"/>
    </row>
    <row r="45" spans="1:16" x14ac:dyDescent="0.2">
      <c r="A45" s="5"/>
      <c r="B45" s="5"/>
    </row>
    <row r="46" spans="1:16" x14ac:dyDescent="0.2">
      <c r="A46" s="5"/>
      <c r="B46" s="5"/>
      <c r="I46" s="16"/>
    </row>
    <row r="47" spans="1:16" x14ac:dyDescent="0.2">
      <c r="A47" s="5"/>
      <c r="B47" s="5"/>
    </row>
    <row r="48" spans="1:16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  <row r="51" spans="1:2" x14ac:dyDescent="0.2">
      <c r="A51" s="5"/>
      <c r="B51" s="5"/>
    </row>
    <row r="52" spans="1:2" x14ac:dyDescent="0.2">
      <c r="A52" s="5"/>
      <c r="B52" s="5"/>
    </row>
    <row r="53" spans="1:2" x14ac:dyDescent="0.2">
      <c r="A53" s="5"/>
      <c r="B53" s="5"/>
    </row>
    <row r="54" spans="1:2" x14ac:dyDescent="0.2">
      <c r="A54" s="5"/>
      <c r="B54" s="5"/>
    </row>
    <row r="55" spans="1:2" x14ac:dyDescent="0.2">
      <c r="A55" s="5"/>
      <c r="B55" s="5"/>
    </row>
    <row r="56" spans="1:2" x14ac:dyDescent="0.2">
      <c r="A56" s="5"/>
      <c r="B56" s="5"/>
    </row>
    <row r="57" spans="1:2" x14ac:dyDescent="0.2">
      <c r="A57" s="5"/>
      <c r="B57" s="5"/>
    </row>
    <row r="58" spans="1:2" x14ac:dyDescent="0.2">
      <c r="A58" s="5"/>
      <c r="B58" s="5"/>
    </row>
    <row r="59" spans="1:2" x14ac:dyDescent="0.2">
      <c r="A59" s="5"/>
      <c r="B59" s="5"/>
    </row>
    <row r="60" spans="1:2" x14ac:dyDescent="0.2">
      <c r="A60" s="5"/>
      <c r="B60" s="5"/>
    </row>
    <row r="61" spans="1:2" x14ac:dyDescent="0.2">
      <c r="A61" s="5"/>
      <c r="B61" s="5"/>
    </row>
    <row r="62" spans="1:2" x14ac:dyDescent="0.2">
      <c r="A62" s="5"/>
      <c r="B62" s="5"/>
    </row>
    <row r="63" spans="1:2" x14ac:dyDescent="0.2">
      <c r="A63" s="5"/>
      <c r="B63" s="5"/>
    </row>
    <row r="64" spans="1:2" x14ac:dyDescent="0.2">
      <c r="A64" s="5"/>
      <c r="B64" s="5"/>
    </row>
    <row r="65" spans="1:2" x14ac:dyDescent="0.2">
      <c r="A65" s="5"/>
      <c r="B65" s="5"/>
    </row>
    <row r="66" spans="1:2" x14ac:dyDescent="0.2">
      <c r="A66" s="5"/>
      <c r="B66" s="5"/>
    </row>
    <row r="67" spans="1:2" x14ac:dyDescent="0.2">
      <c r="A67" s="5"/>
      <c r="B67" s="5"/>
    </row>
    <row r="68" spans="1:2" x14ac:dyDescent="0.2">
      <c r="A68" s="5"/>
      <c r="B68" s="5"/>
    </row>
    <row r="69" spans="1:2" x14ac:dyDescent="0.2">
      <c r="A69" s="5"/>
      <c r="B69" s="5"/>
    </row>
    <row r="70" spans="1:2" x14ac:dyDescent="0.2">
      <c r="A70" s="5"/>
      <c r="B70" s="5"/>
    </row>
    <row r="71" spans="1:2" x14ac:dyDescent="0.2">
      <c r="A71" s="5"/>
      <c r="B71" s="5"/>
    </row>
    <row r="72" spans="1:2" x14ac:dyDescent="0.2">
      <c r="A72" s="5"/>
      <c r="B72" s="5"/>
    </row>
    <row r="73" spans="1:2" x14ac:dyDescent="0.2">
      <c r="A73" s="5"/>
      <c r="B73" s="5"/>
    </row>
    <row r="74" spans="1:2" x14ac:dyDescent="0.2">
      <c r="A74" s="5"/>
      <c r="B74" s="5"/>
    </row>
    <row r="75" spans="1:2" x14ac:dyDescent="0.2">
      <c r="A75" s="5"/>
      <c r="B75" s="5"/>
    </row>
    <row r="76" spans="1:2" x14ac:dyDescent="0.2">
      <c r="A76" s="5"/>
      <c r="B76" s="5"/>
    </row>
    <row r="77" spans="1:2" x14ac:dyDescent="0.2">
      <c r="A77" s="5"/>
      <c r="B77" s="5"/>
    </row>
    <row r="78" spans="1:2" x14ac:dyDescent="0.2">
      <c r="A78" s="5"/>
      <c r="B78" s="5"/>
    </row>
    <row r="79" spans="1:2" x14ac:dyDescent="0.2">
      <c r="A79" s="5"/>
      <c r="B79" s="5"/>
    </row>
    <row r="80" spans="1:2" x14ac:dyDescent="0.2">
      <c r="A80" s="5"/>
      <c r="B80" s="5"/>
    </row>
    <row r="81" spans="1:2" x14ac:dyDescent="0.2">
      <c r="A81" s="5"/>
      <c r="B81" s="5"/>
    </row>
    <row r="82" spans="1:2" x14ac:dyDescent="0.2">
      <c r="A82" s="5"/>
      <c r="B82" s="5"/>
    </row>
    <row r="83" spans="1:2" x14ac:dyDescent="0.2">
      <c r="A83" s="5"/>
      <c r="B83" s="5"/>
    </row>
    <row r="84" spans="1:2" x14ac:dyDescent="0.2">
      <c r="A84" s="5"/>
      <c r="B84" s="5"/>
    </row>
    <row r="85" spans="1:2" x14ac:dyDescent="0.2">
      <c r="A85" s="5"/>
      <c r="B85" s="5"/>
    </row>
    <row r="86" spans="1:2" x14ac:dyDescent="0.2">
      <c r="A86" s="5"/>
      <c r="B86" s="5"/>
    </row>
    <row r="87" spans="1:2" x14ac:dyDescent="0.2">
      <c r="A87" s="5"/>
      <c r="B87" s="5"/>
    </row>
    <row r="88" spans="1:2" x14ac:dyDescent="0.2">
      <c r="A88" s="5"/>
      <c r="B88" s="5"/>
    </row>
    <row r="89" spans="1:2" x14ac:dyDescent="0.2">
      <c r="A89" s="5"/>
      <c r="B89" s="5"/>
    </row>
    <row r="90" spans="1:2" x14ac:dyDescent="0.2">
      <c r="A90" s="5"/>
      <c r="B90" s="5"/>
    </row>
    <row r="91" spans="1:2" x14ac:dyDescent="0.2">
      <c r="A91" s="5"/>
      <c r="B91" s="5"/>
    </row>
    <row r="92" spans="1:2" x14ac:dyDescent="0.2">
      <c r="A92" s="5"/>
      <c r="B92" s="5"/>
    </row>
    <row r="93" spans="1:2" x14ac:dyDescent="0.2">
      <c r="A93" s="5"/>
      <c r="B93" s="5"/>
    </row>
    <row r="94" spans="1:2" x14ac:dyDescent="0.2">
      <c r="A94" s="5"/>
      <c r="B94" s="5"/>
    </row>
    <row r="95" spans="1:2" x14ac:dyDescent="0.2">
      <c r="A95" s="5"/>
      <c r="B95" s="5"/>
    </row>
    <row r="96" spans="1:2" x14ac:dyDescent="0.2">
      <c r="A96" s="5"/>
      <c r="B96" s="5"/>
    </row>
    <row r="97" spans="1:2" x14ac:dyDescent="0.2">
      <c r="A97" s="5"/>
      <c r="B97" s="5"/>
    </row>
    <row r="98" spans="1:2" x14ac:dyDescent="0.2">
      <c r="A98" s="5"/>
      <c r="B98" s="5"/>
    </row>
    <row r="99" spans="1:2" x14ac:dyDescent="0.2">
      <c r="A99" s="5"/>
      <c r="B99" s="5"/>
    </row>
    <row r="100" spans="1:2" x14ac:dyDescent="0.2">
      <c r="A100" s="5"/>
      <c r="B100" s="5"/>
    </row>
    <row r="101" spans="1:2" x14ac:dyDescent="0.2">
      <c r="A101" s="5"/>
      <c r="B101" s="5"/>
    </row>
    <row r="102" spans="1:2" x14ac:dyDescent="0.2">
      <c r="A102" s="5"/>
      <c r="B102" s="5"/>
    </row>
    <row r="103" spans="1:2" x14ac:dyDescent="0.2">
      <c r="A103" s="5"/>
      <c r="B103" s="5"/>
    </row>
    <row r="104" spans="1:2" x14ac:dyDescent="0.2">
      <c r="A104" s="5"/>
      <c r="B104" s="5"/>
    </row>
    <row r="105" spans="1:2" x14ac:dyDescent="0.2">
      <c r="A105" s="5"/>
      <c r="B105" s="5"/>
    </row>
    <row r="106" spans="1:2" x14ac:dyDescent="0.2">
      <c r="A106" s="5"/>
      <c r="B106" s="5"/>
    </row>
    <row r="107" spans="1:2" x14ac:dyDescent="0.2">
      <c r="A107" s="5"/>
      <c r="B107" s="5"/>
    </row>
    <row r="108" spans="1:2" x14ac:dyDescent="0.2">
      <c r="A108" s="5"/>
      <c r="B108" s="5"/>
    </row>
    <row r="109" spans="1:2" x14ac:dyDescent="0.2">
      <c r="A109" s="5"/>
      <c r="B109" s="5"/>
    </row>
    <row r="110" spans="1:2" x14ac:dyDescent="0.2">
      <c r="A110" s="5"/>
      <c r="B110" s="5"/>
    </row>
    <row r="111" spans="1:2" x14ac:dyDescent="0.2">
      <c r="A111" s="5"/>
      <c r="B111" s="5"/>
    </row>
    <row r="112" spans="1:2" x14ac:dyDescent="0.2">
      <c r="A112" s="5"/>
      <c r="B112" s="5"/>
    </row>
    <row r="113" spans="1:2" x14ac:dyDescent="0.2">
      <c r="A113" s="5"/>
      <c r="B113" s="5"/>
    </row>
    <row r="114" spans="1:2" x14ac:dyDescent="0.2">
      <c r="A114" s="5"/>
      <c r="B114" s="5"/>
    </row>
    <row r="115" spans="1:2" x14ac:dyDescent="0.2">
      <c r="A115" s="5"/>
      <c r="B115" s="5"/>
    </row>
    <row r="116" spans="1:2" x14ac:dyDescent="0.2">
      <c r="B116" s="5"/>
    </row>
    <row r="117" spans="1:2" x14ac:dyDescent="0.2">
      <c r="B117" s="5"/>
    </row>
    <row r="118" spans="1:2" x14ac:dyDescent="0.2">
      <c r="B118" s="5"/>
    </row>
    <row r="119" spans="1:2" x14ac:dyDescent="0.2">
      <c r="B119" s="5"/>
    </row>
    <row r="120" spans="1:2" x14ac:dyDescent="0.2">
      <c r="B120" s="5"/>
    </row>
    <row r="121" spans="1:2" x14ac:dyDescent="0.2">
      <c r="B121" s="5"/>
    </row>
    <row r="122" spans="1:2" x14ac:dyDescent="0.2">
      <c r="B122" s="5"/>
    </row>
    <row r="123" spans="1:2" x14ac:dyDescent="0.2">
      <c r="B123" s="5"/>
    </row>
  </sheetData>
  <autoFilter ref="A1:K1">
    <sortState ref="A2:K25">
      <sortCondition ref="B1"/>
    </sortState>
  </autoFilter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00"/>
  <sheetViews>
    <sheetView zoomScale="55" zoomScaleNormal="55" workbookViewId="0">
      <selection activeCell="B32" sqref="B32"/>
    </sheetView>
  </sheetViews>
  <sheetFormatPr defaultRowHeight="15" x14ac:dyDescent="0.25"/>
  <cols>
    <col min="1" max="1" width="42.42578125" customWidth="1"/>
    <col min="2" max="2" width="50.7109375" customWidth="1"/>
    <col min="3" max="4" width="28" customWidth="1"/>
    <col min="11" max="11" width="48.5703125" customWidth="1"/>
    <col min="12" max="12" width="43.7109375" customWidth="1"/>
    <col min="27" max="27" width="50" customWidth="1"/>
    <col min="28" max="28" width="28.140625" customWidth="1"/>
    <col min="35" max="35" width="44" customWidth="1"/>
    <col min="36" max="36" width="36.5703125" customWidth="1"/>
    <col min="42" max="42" width="65" customWidth="1"/>
    <col min="43" max="43" width="26.140625" customWidth="1"/>
    <col min="44" max="44" width="27.140625" customWidth="1"/>
    <col min="45" max="45" width="29.42578125" customWidth="1"/>
    <col min="46" max="46" width="33.85546875" customWidth="1"/>
  </cols>
  <sheetData>
    <row r="2" spans="1:46" x14ac:dyDescent="0.25">
      <c r="AB2" s="9" t="s">
        <v>33</v>
      </c>
      <c r="AJ2" s="9" t="s">
        <v>33</v>
      </c>
      <c r="AQ2" s="9" t="s">
        <v>33</v>
      </c>
    </row>
    <row r="3" spans="1:46" x14ac:dyDescent="0.25">
      <c r="B3" s="9" t="s">
        <v>33</v>
      </c>
      <c r="K3" s="9" t="s">
        <v>18</v>
      </c>
      <c r="L3" s="9" t="s">
        <v>33</v>
      </c>
      <c r="AA3" s="9" t="s">
        <v>19</v>
      </c>
      <c r="AB3" t="s">
        <v>15</v>
      </c>
      <c r="AI3" s="9" t="s">
        <v>19</v>
      </c>
      <c r="AJ3" t="s">
        <v>15</v>
      </c>
      <c r="AP3" s="9" t="s">
        <v>19</v>
      </c>
      <c r="AQ3" t="s">
        <v>15</v>
      </c>
      <c r="AT3" s="8"/>
    </row>
    <row r="4" spans="1:46" x14ac:dyDescent="0.25">
      <c r="A4" s="9" t="s">
        <v>19</v>
      </c>
      <c r="B4" t="s">
        <v>15</v>
      </c>
      <c r="K4" s="9" t="s">
        <v>34</v>
      </c>
      <c r="L4" t="s">
        <v>15</v>
      </c>
      <c r="AA4" s="10" t="s">
        <v>22</v>
      </c>
      <c r="AB4" s="11">
        <v>1</v>
      </c>
      <c r="AI4" s="10" t="s">
        <v>25</v>
      </c>
      <c r="AJ4" s="11">
        <v>9</v>
      </c>
      <c r="AP4" s="10" t="s">
        <v>25</v>
      </c>
      <c r="AQ4" s="11">
        <v>9</v>
      </c>
    </row>
    <row r="5" spans="1:46" x14ac:dyDescent="0.25">
      <c r="A5" s="10" t="s">
        <v>18</v>
      </c>
      <c r="B5" s="11">
        <v>9</v>
      </c>
      <c r="K5" s="10" t="s">
        <v>9</v>
      </c>
      <c r="L5" s="11">
        <v>3</v>
      </c>
      <c r="AA5" s="10" t="s">
        <v>23</v>
      </c>
      <c r="AB5" s="11">
        <v>1</v>
      </c>
      <c r="AI5" s="10" t="s">
        <v>26</v>
      </c>
      <c r="AJ5" s="11">
        <v>1</v>
      </c>
      <c r="AP5" s="10" t="s">
        <v>26</v>
      </c>
      <c r="AQ5" s="11">
        <v>1</v>
      </c>
    </row>
    <row r="6" spans="1:46" x14ac:dyDescent="0.25">
      <c r="A6" s="10" t="s">
        <v>20</v>
      </c>
      <c r="B6" s="11">
        <v>9</v>
      </c>
      <c r="AA6" s="10" t="s">
        <v>24</v>
      </c>
      <c r="AB6" s="11">
        <v>5</v>
      </c>
      <c r="AI6" s="10" t="s">
        <v>20</v>
      </c>
      <c r="AJ6" s="11">
        <v>9</v>
      </c>
      <c r="AP6" s="10" t="s">
        <v>20</v>
      </c>
      <c r="AQ6" s="11">
        <v>9</v>
      </c>
    </row>
    <row r="7" spans="1:46" x14ac:dyDescent="0.25">
      <c r="A7" s="10" t="s">
        <v>21</v>
      </c>
      <c r="B7" s="11">
        <v>8</v>
      </c>
      <c r="AI7" s="10" t="s">
        <v>23</v>
      </c>
      <c r="AJ7" s="11">
        <v>1</v>
      </c>
      <c r="AP7" s="10" t="s">
        <v>23</v>
      </c>
      <c r="AQ7" s="11">
        <v>1</v>
      </c>
    </row>
    <row r="8" spans="1:46" x14ac:dyDescent="0.25">
      <c r="AI8" s="10" t="s">
        <v>21</v>
      </c>
      <c r="AJ8" s="11">
        <v>8</v>
      </c>
      <c r="AP8" s="10" t="s">
        <v>21</v>
      </c>
      <c r="AQ8" s="11">
        <v>8</v>
      </c>
    </row>
    <row r="9" spans="1:46" x14ac:dyDescent="0.25">
      <c r="AI9" s="10" t="s">
        <v>24</v>
      </c>
      <c r="AJ9" s="11">
        <v>5</v>
      </c>
      <c r="AP9" s="10" t="s">
        <v>24</v>
      </c>
      <c r="AQ9" s="11">
        <v>5</v>
      </c>
    </row>
    <row r="17" spans="1:12" x14ac:dyDescent="0.25">
      <c r="B17" s="9" t="s">
        <v>33</v>
      </c>
    </row>
    <row r="18" spans="1:12" x14ac:dyDescent="0.25">
      <c r="A18" s="9" t="s">
        <v>19</v>
      </c>
      <c r="B18" t="s">
        <v>9</v>
      </c>
      <c r="C18" t="s">
        <v>10</v>
      </c>
      <c r="D18" t="s">
        <v>11</v>
      </c>
      <c r="E18" t="s">
        <v>8</v>
      </c>
    </row>
    <row r="19" spans="1:12" x14ac:dyDescent="0.25">
      <c r="A19" s="10" t="s">
        <v>41</v>
      </c>
      <c r="B19" s="26">
        <v>0.33333333333333331</v>
      </c>
      <c r="C19" s="26">
        <v>0</v>
      </c>
      <c r="D19" s="26">
        <v>0</v>
      </c>
      <c r="E19" s="26">
        <v>0</v>
      </c>
    </row>
    <row r="20" spans="1:12" x14ac:dyDescent="0.25">
      <c r="A20" s="10" t="s">
        <v>42</v>
      </c>
      <c r="B20" s="26">
        <v>0</v>
      </c>
      <c r="C20" s="26">
        <v>0</v>
      </c>
      <c r="D20" s="26">
        <v>1</v>
      </c>
      <c r="E20" s="26">
        <v>0</v>
      </c>
    </row>
    <row r="21" spans="1:12" x14ac:dyDescent="0.25">
      <c r="A21" s="10" t="s">
        <v>43</v>
      </c>
      <c r="B21" s="26">
        <v>0</v>
      </c>
      <c r="C21" s="26">
        <v>0.4</v>
      </c>
      <c r="D21" s="26">
        <v>0</v>
      </c>
      <c r="E21" s="26">
        <v>1</v>
      </c>
    </row>
    <row r="29" spans="1:12" x14ac:dyDescent="0.25">
      <c r="K29" s="9" t="s">
        <v>20</v>
      </c>
      <c r="L29" s="9" t="s">
        <v>33</v>
      </c>
    </row>
    <row r="30" spans="1:12" x14ac:dyDescent="0.25">
      <c r="K30" s="9" t="s">
        <v>34</v>
      </c>
      <c r="L30" t="s">
        <v>15</v>
      </c>
    </row>
    <row r="31" spans="1:12" x14ac:dyDescent="0.25">
      <c r="K31" s="10" t="s">
        <v>9</v>
      </c>
      <c r="L31" s="11">
        <v>2</v>
      </c>
    </row>
    <row r="55" spans="11:12" x14ac:dyDescent="0.25">
      <c r="K55" s="9" t="s">
        <v>21</v>
      </c>
      <c r="L55" s="9" t="s">
        <v>33</v>
      </c>
    </row>
    <row r="56" spans="11:12" x14ac:dyDescent="0.25">
      <c r="K56" s="9" t="s">
        <v>34</v>
      </c>
      <c r="L56" t="s">
        <v>15</v>
      </c>
    </row>
    <row r="57" spans="11:12" x14ac:dyDescent="0.25">
      <c r="K57" s="10" t="s">
        <v>9</v>
      </c>
      <c r="L57" s="11">
        <v>0</v>
      </c>
    </row>
    <row r="83" spans="11:14" ht="15.75" x14ac:dyDescent="0.25">
      <c r="N83" s="17"/>
    </row>
    <row r="96" spans="11:14" x14ac:dyDescent="0.25">
      <c r="K96" s="9" t="s">
        <v>34</v>
      </c>
    </row>
    <row r="97" spans="11:12" x14ac:dyDescent="0.25">
      <c r="K97" s="10" t="s">
        <v>8</v>
      </c>
      <c r="L97" s="11"/>
    </row>
    <row r="98" spans="11:12" x14ac:dyDescent="0.25">
      <c r="K98" s="19" t="s">
        <v>20</v>
      </c>
      <c r="L98" s="11">
        <v>1</v>
      </c>
    </row>
    <row r="99" spans="11:12" x14ac:dyDescent="0.25">
      <c r="K99" s="19" t="s">
        <v>21</v>
      </c>
      <c r="L99" s="11">
        <v>3</v>
      </c>
    </row>
    <row r="100" spans="11:12" x14ac:dyDescent="0.25">
      <c r="K100" s="19" t="s">
        <v>18</v>
      </c>
      <c r="L100" s="11">
        <v>1</v>
      </c>
    </row>
  </sheetData>
  <pageMargins left="0.7" right="0.7" top="0.75" bottom="0.75" header="0.3" footer="0.3"/>
  <pageSetup orientation="portrait" r:id="rId10"/>
  <drawing r:id="rId11"/>
  <extLst>
    <ext xmlns:x14="http://schemas.microsoft.com/office/spreadsheetml/2009/9/main" uri="{A8765BA9-456A-4dab-B4F3-ACF838C121DE}">
      <x14:slicerList>
        <x14:slicer r:id="rId1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>
      <selection activeCell="B20" sqref="B20"/>
    </sheetView>
  </sheetViews>
  <sheetFormatPr defaultRowHeight="15" x14ac:dyDescent="0.25"/>
  <cols>
    <col min="2" max="2" width="150.85546875" customWidth="1"/>
    <col min="3" max="3" width="24.28515625" customWidth="1"/>
  </cols>
  <sheetData>
    <row r="1" spans="2:2" x14ac:dyDescent="0.25">
      <c r="B1" s="23"/>
    </row>
    <row r="2" spans="2:2" x14ac:dyDescent="0.25">
      <c r="B2" s="25"/>
    </row>
    <row r="3" spans="2:2" x14ac:dyDescent="0.25">
      <c r="B3" s="24"/>
    </row>
    <row r="4" spans="2:2" x14ac:dyDescent="0.25">
      <c r="B4" s="23"/>
    </row>
    <row r="5" spans="2:2" x14ac:dyDescent="0.25">
      <c r="B5" s="25"/>
    </row>
  </sheetData>
  <pageMargins left="0.7" right="0.7" top="0.75" bottom="0.75" header="0.3" footer="0.3"/>
  <pageSetup scale="5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J24"/>
  <sheetViews>
    <sheetView workbookViewId="0">
      <selection activeCell="A10" sqref="A10:XFD13"/>
    </sheetView>
  </sheetViews>
  <sheetFormatPr defaultRowHeight="15" x14ac:dyDescent="0.25"/>
  <sheetData>
    <row r="6" spans="3:3" x14ac:dyDescent="0.25">
      <c r="C6" s="9" t="s">
        <v>30</v>
      </c>
    </row>
    <row r="7" spans="3:3" x14ac:dyDescent="0.25">
      <c r="C7" s="10" t="s">
        <v>31</v>
      </c>
    </row>
    <row r="18" spans="8:10" x14ac:dyDescent="0.25">
      <c r="H18" s="18" t="s">
        <v>19</v>
      </c>
      <c r="I18" s="18" t="s">
        <v>14</v>
      </c>
    </row>
    <row r="19" spans="8:10" x14ac:dyDescent="0.25">
      <c r="H19" s="10" t="s">
        <v>25</v>
      </c>
      <c r="I19" s="11">
        <v>8</v>
      </c>
      <c r="J19" s="8"/>
    </row>
    <row r="20" spans="8:10" x14ac:dyDescent="0.25">
      <c r="H20" s="10" t="s">
        <v>26</v>
      </c>
      <c r="I20" s="11">
        <v>8</v>
      </c>
    </row>
    <row r="21" spans="8:10" x14ac:dyDescent="0.25">
      <c r="H21" s="10" t="s">
        <v>20</v>
      </c>
      <c r="I21" s="11">
        <v>4</v>
      </c>
    </row>
    <row r="22" spans="8:10" x14ac:dyDescent="0.25">
      <c r="H22" s="10" t="s">
        <v>23</v>
      </c>
      <c r="I22" s="11">
        <v>4</v>
      </c>
    </row>
    <row r="23" spans="8:10" x14ac:dyDescent="0.25">
      <c r="H23" s="10" t="s">
        <v>21</v>
      </c>
      <c r="I23" s="11">
        <v>11</v>
      </c>
    </row>
    <row r="24" spans="8:10" x14ac:dyDescent="0.25">
      <c r="H24" s="10" t="s">
        <v>24</v>
      </c>
      <c r="I24" s="11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66166E-221E-4E5C-9DDB-246C05A7078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Inspeção-SFH</vt:lpstr>
      <vt:lpstr>Folha1</vt:lpstr>
      <vt:lpstr>Folha2</vt:lpstr>
      <vt:lpstr>Folha4</vt:lpstr>
      <vt:lpstr>Folha3</vt:lpstr>
      <vt:lpstr>Folha1!_FiltrarBaseDados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Miguel Marques da Silva</dc:creator>
  <cp:lastModifiedBy>Pedro Miguel Marques da Silva</cp:lastModifiedBy>
  <dcterms:created xsi:type="dcterms:W3CDTF">2016-06-30T09:34:17Z</dcterms:created>
  <dcterms:modified xsi:type="dcterms:W3CDTF">2016-08-04T15:22:43Z</dcterms:modified>
</cp:coreProperties>
</file>