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S\Medicamentos\Precos\RAP AMBULATÓRIO_HOSPITALAR\2025\Documentos para publicação_2025\NÃO GENERICOS\DOCUMENTOS_RAP2025\"/>
    </mc:Choice>
  </mc:AlternateContent>
  <xr:revisionPtr revIDLastSave="0" documentId="13_ncr:1_{890ADC5F-2EB9-4F9A-8E27-6FF6E68A1E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adro Síntese Hospitalar" sheetId="1" r:id="rId1"/>
  </sheets>
  <definedNames>
    <definedName name="_xlnm.Print_Area" localSheetId="0">'Quadro Síntese Hospitalar'!$B$1:$J$37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11" i="1"/>
  <c r="K12" i="1"/>
  <c r="I12" i="1" s="1"/>
  <c r="K13" i="1"/>
  <c r="I13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11" i="1"/>
  <c r="I11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53" i="1" s="1"/>
  <c r="I14" i="1"/>
  <c r="J14" i="1"/>
  <c r="J10" i="1"/>
  <c r="I53" i="1"/>
  <c r="H10" i="1"/>
  <c r="G10" i="1"/>
  <c r="I10" i="1"/>
  <c r="J12" i="1" l="1"/>
  <c r="J13" i="1"/>
  <c r="J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ferrador</author>
    <author>Preços</author>
  </authors>
  <commentList>
    <comment ref="H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Nesta coluna deverá ser inserido o Preço de Aquisição S/IVA constante do formulário.
</t>
        </r>
      </text>
    </comment>
    <comment ref="I9" authorId="1" shapeId="0" xr:uid="{00000000-0006-0000-0000-000002000000}">
      <text>
        <r>
          <rPr>
            <b/>
            <sz val="10"/>
            <color indexed="81"/>
            <rFont val="Arial"/>
            <family val="2"/>
          </rPr>
          <t xml:space="preserve">Estes preços já contemplam o mecanismo do travão </t>
        </r>
        <r>
          <rPr>
            <sz val="10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<sst xmlns="http://schemas.openxmlformats.org/spreadsheetml/2006/main" count="13" uniqueCount="13">
  <si>
    <t>Nº                                   REGISTO</t>
  </si>
  <si>
    <t>APRESENTAÇÃO</t>
  </si>
  <si>
    <t>FORMA FARMACÊUTICA</t>
  </si>
  <si>
    <t>DOSAGEM</t>
  </si>
  <si>
    <t>TITULAR DE AIM</t>
  </si>
  <si>
    <t>REPRESENTANTE LEGAL</t>
  </si>
  <si>
    <t xml:space="preserve">NOME </t>
  </si>
  <si>
    <t>PREÇO DECORRENTE DA COMPARAÇÃO COM OS PAÍSES DE REFERÊNCIA</t>
  </si>
  <si>
    <t>PREÇO DE AQUISIÇÃO 
(S/IVA)
(01-01-2025)</t>
  </si>
  <si>
    <t>PREÇO DE AQUISIÇÃO 
(C/IVA)
(01-01-2025)</t>
  </si>
  <si>
    <t xml:space="preserve"> REVISÃO DE PREÇOS DE MEDICAMENTOS NÃO GENÉRICOS - HOSPITALAR - 2025</t>
  </si>
  <si>
    <t>PREÇO DE AQUISIÇÃO
(S/IVA)
 (31-12-2024)</t>
  </si>
  <si>
    <t>M-PRP-004/06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</si>
</sst>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Border="1" applyAlignment="1" applyProtection="1">
      <alignment horizontal="center" vertical="top" wrapText="1"/>
      <protection locked="0"/>
    </xf>
    <xf numFmtId="164" fontId="3" fillId="0" borderId="0" xfId="0" applyNumberFormat="1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164" fontId="3" fillId="0" borderId="7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  <protection locked="0"/>
    </xf>
    <xf numFmtId="164" fontId="3" fillId="0" borderId="8" xfId="0" applyNumberFormat="1" applyFont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10" xfId="0" applyFont="1" applyFill="1" applyBorder="1" applyAlignment="1" applyProtection="1">
      <alignment horizontal="center" vertical="top" wrapText="1"/>
    </xf>
    <xf numFmtId="164" fontId="3" fillId="0" borderId="11" xfId="0" applyNumberFormat="1" applyFont="1" applyBorder="1" applyAlignment="1" applyProtection="1">
      <alignment horizontal="center" vertical="top" wrapText="1"/>
      <protection locked="0"/>
    </xf>
    <xf numFmtId="164" fontId="3" fillId="0" borderId="12" xfId="0" applyNumberFormat="1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164" fontId="3" fillId="0" borderId="7" xfId="0" applyNumberFormat="1" applyFont="1" applyBorder="1" applyAlignment="1" applyProtection="1">
      <alignment horizontal="center" vertical="top" wrapText="1"/>
      <protection hidden="1"/>
    </xf>
    <xf numFmtId="164" fontId="3" fillId="0" borderId="8" xfId="0" applyNumberFormat="1" applyFont="1" applyBorder="1" applyAlignment="1" applyProtection="1">
      <alignment horizontal="center" vertical="top" wrapText="1"/>
      <protection hidden="1"/>
    </xf>
    <xf numFmtId="164" fontId="3" fillId="0" borderId="10" xfId="0" applyNumberFormat="1" applyFont="1" applyBorder="1" applyAlignment="1" applyProtection="1">
      <alignment horizontal="center" vertical="top" wrapText="1"/>
      <protection locked="0"/>
    </xf>
    <xf numFmtId="0" fontId="11" fillId="0" borderId="0" xfId="0" applyFont="1"/>
    <xf numFmtId="2" fontId="11" fillId="0" borderId="0" xfId="0" applyNumberFormat="1" applyFont="1"/>
    <xf numFmtId="0" fontId="3" fillId="0" borderId="15" xfId="0" applyFont="1" applyBorder="1" applyAlignment="1" applyProtection="1">
      <alignment horizontal="center" vertical="top" wrapText="1"/>
      <protection locked="0"/>
    </xf>
    <xf numFmtId="164" fontId="3" fillId="0" borderId="14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/>
    <xf numFmtId="9" fontId="10" fillId="0" borderId="0" xfId="0" applyNumberFormat="1" applyFont="1"/>
    <xf numFmtId="2" fontId="10" fillId="0" borderId="0" xfId="0" applyNumberFormat="1" applyFont="1"/>
    <xf numFmtId="2" fontId="10" fillId="0" borderId="0" xfId="0" applyNumberFormat="1" applyFont="1" applyProtection="1">
      <protection hidden="1"/>
    </xf>
    <xf numFmtId="9" fontId="11" fillId="0" borderId="0" xfId="1" applyFont="1"/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9"/>
  <sheetViews>
    <sheetView showGridLines="0" showRowColHeaders="0" tabSelected="1" zoomScale="80" zoomScaleNormal="80" workbookViewId="0">
      <selection activeCell="H19" sqref="H19"/>
    </sheetView>
  </sheetViews>
  <sheetFormatPr defaultColWidth="9.1796875" defaultRowHeight="12.5" x14ac:dyDescent="0.25"/>
  <cols>
    <col min="1" max="1" width="1.54296875" style="2" customWidth="1"/>
    <col min="2" max="2" width="13.26953125" style="2" customWidth="1"/>
    <col min="3" max="3" width="39" style="2" customWidth="1"/>
    <col min="4" max="4" width="16.81640625" style="2" customWidth="1"/>
    <col min="5" max="5" width="24.26953125" style="2" customWidth="1"/>
    <col min="6" max="6" width="12.54296875" style="2" customWidth="1"/>
    <col min="7" max="7" width="14.453125" style="4" customWidth="1"/>
    <col min="8" max="8" width="21" style="4" customWidth="1"/>
    <col min="9" max="10" width="14.81640625" style="4" customWidth="1"/>
    <col min="11" max="15" width="9.1796875" style="33"/>
    <col min="16" max="19" width="9.1796875" style="37"/>
    <col min="20" max="22" width="9.1796875" style="33"/>
    <col min="23" max="16384" width="9.1796875" style="2"/>
  </cols>
  <sheetData>
    <row r="1" spans="1:53" x14ac:dyDescent="0.25">
      <c r="N1" s="37"/>
      <c r="O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x14ac:dyDescent="0.25">
      <c r="N2" s="37"/>
      <c r="O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53" ht="13.9" customHeight="1" x14ac:dyDescent="0.3">
      <c r="A3" s="1"/>
      <c r="B3" s="49" t="s">
        <v>10</v>
      </c>
      <c r="C3" s="49"/>
      <c r="D3" s="49"/>
      <c r="E3" s="49"/>
      <c r="F3" s="49"/>
      <c r="G3" s="49"/>
      <c r="H3" s="49"/>
      <c r="I3" s="49"/>
      <c r="J3" s="49"/>
      <c r="N3" s="37"/>
      <c r="O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3" ht="20.25" customHeight="1" thickBot="1" x14ac:dyDescent="0.35">
      <c r="B4" s="3"/>
      <c r="C4" s="3"/>
      <c r="D4" s="3"/>
      <c r="N4" s="37"/>
      <c r="O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</row>
    <row r="5" spans="1:53" ht="19.5" customHeight="1" thickBot="1" x14ac:dyDescent="0.3">
      <c r="B5" s="56" t="s">
        <v>4</v>
      </c>
      <c r="C5" s="57"/>
      <c r="D5" s="46"/>
      <c r="E5" s="47"/>
      <c r="F5" s="47"/>
      <c r="G5" s="47"/>
      <c r="H5" s="47"/>
      <c r="I5" s="47"/>
      <c r="J5" s="48"/>
      <c r="N5" s="37"/>
      <c r="O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</row>
    <row r="6" spans="1:53" ht="13.5" customHeight="1" thickBot="1" x14ac:dyDescent="0.35">
      <c r="B6" s="15"/>
      <c r="C6" s="15"/>
      <c r="D6" s="16"/>
      <c r="E6" s="17"/>
      <c r="F6" s="17"/>
      <c r="G6" s="17"/>
      <c r="H6" s="17"/>
      <c r="I6" s="17"/>
      <c r="J6" s="17"/>
      <c r="N6" s="37"/>
      <c r="O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</row>
    <row r="7" spans="1:53" ht="19.5" customHeight="1" thickBot="1" x14ac:dyDescent="0.3">
      <c r="B7" s="56" t="s">
        <v>5</v>
      </c>
      <c r="C7" s="57"/>
      <c r="D7" s="46"/>
      <c r="E7" s="47"/>
      <c r="F7" s="47"/>
      <c r="G7" s="47"/>
      <c r="H7" s="47"/>
      <c r="I7" s="47"/>
      <c r="J7" s="48"/>
      <c r="N7" s="37"/>
      <c r="O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</row>
    <row r="8" spans="1:53" ht="16.5" customHeight="1" thickBot="1" x14ac:dyDescent="0.3">
      <c r="N8" s="37"/>
      <c r="O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3" ht="75" customHeight="1" x14ac:dyDescent="0.25">
      <c r="B9" s="52" t="s">
        <v>0</v>
      </c>
      <c r="C9" s="54" t="s">
        <v>6</v>
      </c>
      <c r="D9" s="54" t="s">
        <v>1</v>
      </c>
      <c r="E9" s="50" t="s">
        <v>2</v>
      </c>
      <c r="F9" s="54" t="s">
        <v>3</v>
      </c>
      <c r="G9" s="9" t="s">
        <v>11</v>
      </c>
      <c r="H9" s="8" t="s">
        <v>7</v>
      </c>
      <c r="I9" s="10" t="s">
        <v>8</v>
      </c>
      <c r="J9" s="10" t="s">
        <v>9</v>
      </c>
      <c r="N9" s="37"/>
      <c r="O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</row>
    <row r="10" spans="1:53" ht="13.5" customHeight="1" x14ac:dyDescent="0.25">
      <c r="B10" s="53"/>
      <c r="C10" s="55"/>
      <c r="D10" s="55"/>
      <c r="E10" s="51"/>
      <c r="F10" s="55"/>
      <c r="G10" s="19" t="str">
        <f>"(1)"</f>
        <v>(1)</v>
      </c>
      <c r="H10" s="20" t="str">
        <f>"(2)"</f>
        <v>(2)</v>
      </c>
      <c r="I10" s="21" t="str">
        <f>"(3)"</f>
        <v>(3)</v>
      </c>
      <c r="J10" s="21" t="str">
        <f>"(3)"</f>
        <v>(3)</v>
      </c>
      <c r="M10" s="42"/>
      <c r="N10" s="37"/>
      <c r="O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x14ac:dyDescent="0.25">
      <c r="B11" s="11"/>
      <c r="C11" s="24"/>
      <c r="D11" s="11"/>
      <c r="E11" s="30"/>
      <c r="F11" s="27"/>
      <c r="G11" s="36"/>
      <c r="H11" s="23"/>
      <c r="I11" s="34" t="str">
        <f>IF(B11="","",K11)</f>
        <v/>
      </c>
      <c r="J11" s="34" t="str">
        <f>(IF(B11="","",L11))</f>
        <v/>
      </c>
      <c r="K11" s="44">
        <f>ROUND(IF($G11&lt;70.7547,$G11,IF(H11="",G11,IF(H11&gt;G11,G11,IF($H11="-","-",IF(IF($H11&lt;=$G11-$G11*$M$11,$G11-$G11*$M$11,$H11)&lt;=70.7547,70.7547,IF($H11&lt;=$G11-$G11*$M$11,$G11-$G11*$M$11,$H11)))))),2)</f>
        <v>0</v>
      </c>
      <c r="L11" s="43" t="e">
        <f>ROUND(IF(B11="","",I11*1.06),2)</f>
        <v>#VALUE!</v>
      </c>
      <c r="M11" s="42">
        <v>0.05</v>
      </c>
      <c r="N11" s="45"/>
      <c r="O11" s="37"/>
      <c r="P11" s="38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x14ac:dyDescent="0.25">
      <c r="B12" s="39"/>
      <c r="C12" s="25"/>
      <c r="D12" s="13"/>
      <c r="E12" s="28"/>
      <c r="F12" s="28"/>
      <c r="G12" s="14"/>
      <c r="H12" s="22"/>
      <c r="I12" s="34" t="str">
        <f t="shared" ref="I12:I34" si="0">IF(B12="","",K12)</f>
        <v/>
      </c>
      <c r="J12" s="34" t="str">
        <f t="shared" ref="J12:J34" si="1">(IF(B12="","",L12))</f>
        <v/>
      </c>
      <c r="K12" s="44">
        <f t="shared" ref="K12:K34" si="2">ROUND(IF($G12&lt;70.7547,$G12,IF(H12="",G12,IF(H12&gt;G12,G12,IF($H12="-","-",IF(IF($H12&lt;=$G12-$G12*$M$11,$G12-$G12*$M$11,$H12)&lt;=70.7547,70.7547,IF($H12&lt;=$G12-$G12*$M$11,$G12-$G12*$M$11,$H12)))))),2)</f>
        <v>0</v>
      </c>
      <c r="L12" s="43" t="e">
        <f t="shared" ref="L12:L34" si="3">ROUND(IF(B12="","",I12*1.06),2)</f>
        <v>#VALUE!</v>
      </c>
      <c r="N12" s="37"/>
      <c r="O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x14ac:dyDescent="0.25">
      <c r="B13" s="39"/>
      <c r="C13" s="25"/>
      <c r="D13" s="13"/>
      <c r="E13" s="28"/>
      <c r="F13" s="28"/>
      <c r="G13" s="14"/>
      <c r="H13" s="22"/>
      <c r="I13" s="34" t="str">
        <f t="shared" si="0"/>
        <v/>
      </c>
      <c r="J13" s="34" t="str">
        <f t="shared" si="1"/>
        <v/>
      </c>
      <c r="K13" s="44">
        <f t="shared" si="2"/>
        <v>0</v>
      </c>
      <c r="L13" s="43" t="e">
        <f t="shared" si="3"/>
        <v>#VALUE!</v>
      </c>
      <c r="N13" s="37"/>
      <c r="O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x14ac:dyDescent="0.25">
      <c r="B14" s="39"/>
      <c r="C14" s="25"/>
      <c r="D14" s="13"/>
      <c r="E14" s="28"/>
      <c r="F14" s="28"/>
      <c r="G14" s="14"/>
      <c r="H14" s="22"/>
      <c r="I14" s="34" t="str">
        <f t="shared" si="0"/>
        <v/>
      </c>
      <c r="J14" s="34" t="str">
        <f t="shared" si="1"/>
        <v/>
      </c>
      <c r="K14" s="44">
        <f t="shared" si="2"/>
        <v>0</v>
      </c>
      <c r="L14" s="43" t="e">
        <f t="shared" si="3"/>
        <v>#VALUE!</v>
      </c>
      <c r="N14" s="37"/>
      <c r="O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x14ac:dyDescent="0.25">
      <c r="B15" s="39"/>
      <c r="C15" s="25"/>
      <c r="D15" s="13"/>
      <c r="E15" s="28"/>
      <c r="F15" s="28"/>
      <c r="G15" s="14"/>
      <c r="H15" s="22"/>
      <c r="I15" s="34" t="str">
        <f t="shared" si="0"/>
        <v/>
      </c>
      <c r="J15" s="34" t="str">
        <f t="shared" si="1"/>
        <v/>
      </c>
      <c r="K15" s="44">
        <f t="shared" si="2"/>
        <v>0</v>
      </c>
      <c r="L15" s="43" t="e">
        <f t="shared" si="3"/>
        <v>#VALUE!</v>
      </c>
      <c r="N15" s="37"/>
      <c r="O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x14ac:dyDescent="0.25">
      <c r="B16" s="39"/>
      <c r="C16" s="25"/>
      <c r="D16" s="13"/>
      <c r="E16" s="28"/>
      <c r="F16" s="28"/>
      <c r="G16" s="14"/>
      <c r="H16" s="22"/>
      <c r="I16" s="34" t="str">
        <f t="shared" si="0"/>
        <v/>
      </c>
      <c r="J16" s="34" t="str">
        <f t="shared" si="1"/>
        <v/>
      </c>
      <c r="K16" s="44">
        <f t="shared" si="2"/>
        <v>0</v>
      </c>
      <c r="L16" s="43" t="e">
        <f t="shared" si="3"/>
        <v>#VALUE!</v>
      </c>
      <c r="N16" s="37"/>
      <c r="O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x14ac:dyDescent="0.25">
      <c r="B17" s="39"/>
      <c r="C17" s="25"/>
      <c r="D17" s="13"/>
      <c r="E17" s="28"/>
      <c r="F17" s="28"/>
      <c r="G17" s="14"/>
      <c r="H17" s="22"/>
      <c r="I17" s="34" t="str">
        <f t="shared" si="0"/>
        <v/>
      </c>
      <c r="J17" s="34" t="str">
        <f t="shared" si="1"/>
        <v/>
      </c>
      <c r="K17" s="44">
        <f t="shared" si="2"/>
        <v>0</v>
      </c>
      <c r="L17" s="43" t="e">
        <f t="shared" si="3"/>
        <v>#VALUE!</v>
      </c>
      <c r="N17" s="37"/>
      <c r="O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x14ac:dyDescent="0.25">
      <c r="B18" s="39"/>
      <c r="C18" s="25"/>
      <c r="D18" s="13"/>
      <c r="E18" s="28"/>
      <c r="F18" s="28"/>
      <c r="G18" s="14"/>
      <c r="H18" s="22"/>
      <c r="I18" s="34" t="str">
        <f t="shared" si="0"/>
        <v/>
      </c>
      <c r="J18" s="34" t="str">
        <f t="shared" si="1"/>
        <v/>
      </c>
      <c r="K18" s="44">
        <f t="shared" si="2"/>
        <v>0</v>
      </c>
      <c r="L18" s="43" t="e">
        <f t="shared" si="3"/>
        <v>#VALUE!</v>
      </c>
      <c r="N18" s="37"/>
      <c r="O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x14ac:dyDescent="0.25">
      <c r="B19" s="39"/>
      <c r="C19" s="25"/>
      <c r="D19" s="13"/>
      <c r="E19" s="28"/>
      <c r="F19" s="28"/>
      <c r="G19" s="14"/>
      <c r="H19" s="22"/>
      <c r="I19" s="34" t="str">
        <f t="shared" si="0"/>
        <v/>
      </c>
      <c r="J19" s="34" t="str">
        <f t="shared" si="1"/>
        <v/>
      </c>
      <c r="K19" s="44">
        <f t="shared" si="2"/>
        <v>0</v>
      </c>
      <c r="L19" s="43" t="e">
        <f t="shared" si="3"/>
        <v>#VALUE!</v>
      </c>
      <c r="N19" s="37"/>
      <c r="O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x14ac:dyDescent="0.25">
      <c r="B20" s="39"/>
      <c r="C20" s="25"/>
      <c r="D20" s="13"/>
      <c r="E20" s="28"/>
      <c r="F20" s="28"/>
      <c r="G20" s="14"/>
      <c r="H20" s="22"/>
      <c r="I20" s="34" t="str">
        <f t="shared" si="0"/>
        <v/>
      </c>
      <c r="J20" s="34" t="str">
        <f t="shared" si="1"/>
        <v/>
      </c>
      <c r="K20" s="44">
        <f t="shared" si="2"/>
        <v>0</v>
      </c>
      <c r="L20" s="43" t="e">
        <f t="shared" si="3"/>
        <v>#VALUE!</v>
      </c>
      <c r="N20" s="37"/>
      <c r="O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x14ac:dyDescent="0.25">
      <c r="B21" s="39"/>
      <c r="C21" s="25"/>
      <c r="D21" s="13"/>
      <c r="E21" s="28"/>
      <c r="F21" s="28"/>
      <c r="G21" s="14"/>
      <c r="H21" s="22"/>
      <c r="I21" s="34" t="str">
        <f t="shared" si="0"/>
        <v/>
      </c>
      <c r="J21" s="34" t="str">
        <f t="shared" si="1"/>
        <v/>
      </c>
      <c r="K21" s="44">
        <f t="shared" si="2"/>
        <v>0</v>
      </c>
      <c r="L21" s="43" t="e">
        <f t="shared" si="3"/>
        <v>#VALUE!</v>
      </c>
      <c r="N21" s="37"/>
      <c r="O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x14ac:dyDescent="0.25">
      <c r="B22" s="39"/>
      <c r="C22" s="25"/>
      <c r="D22" s="13"/>
      <c r="E22" s="28"/>
      <c r="F22" s="28"/>
      <c r="G22" s="14"/>
      <c r="H22" s="22"/>
      <c r="I22" s="34" t="str">
        <f t="shared" si="0"/>
        <v/>
      </c>
      <c r="J22" s="34" t="str">
        <f t="shared" si="1"/>
        <v/>
      </c>
      <c r="K22" s="44">
        <f t="shared" si="2"/>
        <v>0</v>
      </c>
      <c r="L22" s="43" t="e">
        <f t="shared" si="3"/>
        <v>#VALUE!</v>
      </c>
      <c r="N22" s="37"/>
      <c r="O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x14ac:dyDescent="0.25">
      <c r="B23" s="39"/>
      <c r="C23" s="25"/>
      <c r="D23" s="13"/>
      <c r="E23" s="28"/>
      <c r="F23" s="28"/>
      <c r="G23" s="14"/>
      <c r="H23" s="22"/>
      <c r="I23" s="34" t="str">
        <f t="shared" si="0"/>
        <v/>
      </c>
      <c r="J23" s="34" t="str">
        <f t="shared" si="1"/>
        <v/>
      </c>
      <c r="K23" s="44">
        <f t="shared" si="2"/>
        <v>0</v>
      </c>
      <c r="L23" s="43" t="e">
        <f t="shared" si="3"/>
        <v>#VALUE!</v>
      </c>
      <c r="N23" s="37"/>
      <c r="O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x14ac:dyDescent="0.25">
      <c r="B24" s="39"/>
      <c r="C24" s="25"/>
      <c r="D24" s="13"/>
      <c r="E24" s="28"/>
      <c r="F24" s="28"/>
      <c r="G24" s="14"/>
      <c r="H24" s="22"/>
      <c r="I24" s="34" t="str">
        <f t="shared" si="0"/>
        <v/>
      </c>
      <c r="J24" s="34" t="str">
        <f t="shared" si="1"/>
        <v/>
      </c>
      <c r="K24" s="44">
        <f t="shared" si="2"/>
        <v>0</v>
      </c>
      <c r="L24" s="43" t="e">
        <f t="shared" si="3"/>
        <v>#VALUE!</v>
      </c>
      <c r="N24" s="37"/>
      <c r="O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x14ac:dyDescent="0.25">
      <c r="B25" s="39"/>
      <c r="C25" s="25"/>
      <c r="D25" s="13"/>
      <c r="E25" s="28"/>
      <c r="F25" s="28"/>
      <c r="G25" s="14"/>
      <c r="H25" s="22"/>
      <c r="I25" s="34" t="str">
        <f t="shared" si="0"/>
        <v/>
      </c>
      <c r="J25" s="34" t="str">
        <f t="shared" si="1"/>
        <v/>
      </c>
      <c r="K25" s="44">
        <f t="shared" si="2"/>
        <v>0</v>
      </c>
      <c r="L25" s="43" t="e">
        <f t="shared" si="3"/>
        <v>#VALUE!</v>
      </c>
      <c r="N25" s="37"/>
      <c r="O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x14ac:dyDescent="0.25">
      <c r="B26" s="39"/>
      <c r="C26" s="25"/>
      <c r="D26" s="13"/>
      <c r="E26" s="28"/>
      <c r="F26" s="28"/>
      <c r="G26" s="14"/>
      <c r="H26" s="22"/>
      <c r="I26" s="34" t="str">
        <f t="shared" si="0"/>
        <v/>
      </c>
      <c r="J26" s="34" t="str">
        <f t="shared" si="1"/>
        <v/>
      </c>
      <c r="K26" s="44">
        <f t="shared" si="2"/>
        <v>0</v>
      </c>
      <c r="L26" s="43" t="e">
        <f t="shared" si="3"/>
        <v>#VALUE!</v>
      </c>
      <c r="N26" s="37"/>
      <c r="O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x14ac:dyDescent="0.25">
      <c r="B27" s="39"/>
      <c r="C27" s="25"/>
      <c r="D27" s="13"/>
      <c r="E27" s="28"/>
      <c r="F27" s="28"/>
      <c r="G27" s="14"/>
      <c r="H27" s="22"/>
      <c r="I27" s="34" t="str">
        <f t="shared" si="0"/>
        <v/>
      </c>
      <c r="J27" s="34" t="str">
        <f t="shared" si="1"/>
        <v/>
      </c>
      <c r="K27" s="44">
        <f t="shared" si="2"/>
        <v>0</v>
      </c>
      <c r="L27" s="43" t="e">
        <f t="shared" si="3"/>
        <v>#VALUE!</v>
      </c>
      <c r="N27" s="37"/>
      <c r="O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x14ac:dyDescent="0.25">
      <c r="B28" s="39"/>
      <c r="C28" s="25"/>
      <c r="D28" s="13"/>
      <c r="E28" s="28"/>
      <c r="F28" s="28"/>
      <c r="G28" s="14"/>
      <c r="H28" s="22"/>
      <c r="I28" s="34" t="str">
        <f t="shared" si="0"/>
        <v/>
      </c>
      <c r="J28" s="34" t="str">
        <f t="shared" si="1"/>
        <v/>
      </c>
      <c r="K28" s="44">
        <f t="shared" si="2"/>
        <v>0</v>
      </c>
      <c r="L28" s="43" t="e">
        <f t="shared" si="3"/>
        <v>#VALUE!</v>
      </c>
      <c r="N28" s="37"/>
      <c r="O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x14ac:dyDescent="0.25">
      <c r="B29" s="39"/>
      <c r="C29" s="25"/>
      <c r="D29" s="13"/>
      <c r="E29" s="28"/>
      <c r="F29" s="28"/>
      <c r="G29" s="14"/>
      <c r="H29" s="22"/>
      <c r="I29" s="34" t="str">
        <f t="shared" si="0"/>
        <v/>
      </c>
      <c r="J29" s="34" t="str">
        <f t="shared" si="1"/>
        <v/>
      </c>
      <c r="K29" s="44">
        <f t="shared" si="2"/>
        <v>0</v>
      </c>
      <c r="L29" s="43" t="e">
        <f t="shared" si="3"/>
        <v>#VALUE!</v>
      </c>
      <c r="N29" s="37"/>
      <c r="O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2:53" x14ac:dyDescent="0.25">
      <c r="B30" s="39"/>
      <c r="C30" s="25"/>
      <c r="D30" s="13"/>
      <c r="E30" s="28"/>
      <c r="F30" s="28"/>
      <c r="G30" s="14"/>
      <c r="H30" s="22"/>
      <c r="I30" s="34" t="str">
        <f t="shared" si="0"/>
        <v/>
      </c>
      <c r="J30" s="34" t="str">
        <f t="shared" si="1"/>
        <v/>
      </c>
      <c r="K30" s="44">
        <f t="shared" si="2"/>
        <v>0</v>
      </c>
      <c r="L30" s="43" t="e">
        <f t="shared" si="3"/>
        <v>#VALUE!</v>
      </c>
      <c r="N30" s="37"/>
      <c r="O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2:53" x14ac:dyDescent="0.25">
      <c r="B31" s="39"/>
      <c r="C31" s="25"/>
      <c r="D31" s="13"/>
      <c r="E31" s="28"/>
      <c r="F31" s="28"/>
      <c r="G31" s="14"/>
      <c r="H31" s="22"/>
      <c r="I31" s="34" t="str">
        <f t="shared" si="0"/>
        <v/>
      </c>
      <c r="J31" s="34" t="str">
        <f t="shared" si="1"/>
        <v/>
      </c>
      <c r="K31" s="44">
        <f t="shared" si="2"/>
        <v>0</v>
      </c>
      <c r="L31" s="43" t="e">
        <f t="shared" si="3"/>
        <v>#VALUE!</v>
      </c>
      <c r="N31" s="37"/>
      <c r="O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2:53" x14ac:dyDescent="0.25">
      <c r="B32" s="39"/>
      <c r="C32" s="25"/>
      <c r="D32" s="13"/>
      <c r="E32" s="28"/>
      <c r="F32" s="28"/>
      <c r="G32" s="14"/>
      <c r="H32" s="22"/>
      <c r="I32" s="34" t="str">
        <f t="shared" si="0"/>
        <v/>
      </c>
      <c r="J32" s="34" t="str">
        <f t="shared" si="1"/>
        <v/>
      </c>
      <c r="K32" s="44">
        <f t="shared" si="2"/>
        <v>0</v>
      </c>
      <c r="L32" s="43" t="e">
        <f t="shared" si="3"/>
        <v>#VALUE!</v>
      </c>
      <c r="N32" s="37"/>
      <c r="O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</row>
    <row r="33" spans="2:53" x14ac:dyDescent="0.25">
      <c r="B33" s="39"/>
      <c r="C33" s="25"/>
      <c r="D33" s="13"/>
      <c r="E33" s="28"/>
      <c r="F33" s="28"/>
      <c r="G33" s="14"/>
      <c r="H33" s="22"/>
      <c r="I33" s="34" t="str">
        <f t="shared" si="0"/>
        <v/>
      </c>
      <c r="J33" s="34" t="str">
        <f t="shared" si="1"/>
        <v/>
      </c>
      <c r="K33" s="44">
        <f t="shared" si="2"/>
        <v>0</v>
      </c>
      <c r="L33" s="43" t="e">
        <f t="shared" si="3"/>
        <v>#VALUE!</v>
      </c>
      <c r="N33" s="37"/>
      <c r="O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2:53" ht="13" thickBot="1" x14ac:dyDescent="0.3">
      <c r="B34" s="32"/>
      <c r="C34" s="26"/>
      <c r="D34" s="12"/>
      <c r="E34" s="31"/>
      <c r="F34" s="29"/>
      <c r="G34" s="40"/>
      <c r="H34" s="18"/>
      <c r="I34" s="35" t="str">
        <f t="shared" si="0"/>
        <v/>
      </c>
      <c r="J34" s="35" t="str">
        <f t="shared" si="1"/>
        <v/>
      </c>
      <c r="K34" s="44">
        <f t="shared" si="2"/>
        <v>0</v>
      </c>
      <c r="L34" s="43" t="e">
        <f t="shared" si="3"/>
        <v>#VALUE!</v>
      </c>
      <c r="N34" s="37"/>
      <c r="O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2:53" ht="10.5" customHeight="1" x14ac:dyDescent="0.25">
      <c r="B35" s="5"/>
      <c r="C35" s="5"/>
      <c r="D35" s="5"/>
      <c r="E35" s="5"/>
      <c r="F35" s="5"/>
      <c r="G35" s="6"/>
      <c r="H35" s="6"/>
      <c r="I35" s="7"/>
      <c r="J35" s="7"/>
      <c r="N35" s="37"/>
      <c r="O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2:53" ht="12.75" customHeight="1" x14ac:dyDescent="0.25">
      <c r="B36" s="41" t="s">
        <v>12</v>
      </c>
      <c r="I36" s="7"/>
      <c r="J36" s="7"/>
      <c r="N36" s="37"/>
      <c r="O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</row>
    <row r="37" spans="2:53" x14ac:dyDescent="0.25">
      <c r="I37" s="7"/>
      <c r="J37" s="7"/>
      <c r="N37" s="37"/>
      <c r="O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</row>
    <row r="38" spans="2:53" x14ac:dyDescent="0.25">
      <c r="I38" s="7"/>
      <c r="J38" s="7"/>
      <c r="N38" s="37"/>
      <c r="O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2:53" x14ac:dyDescent="0.25">
      <c r="I39" s="7"/>
      <c r="J39" s="7"/>
      <c r="N39" s="37"/>
      <c r="O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2:53" x14ac:dyDescent="0.25">
      <c r="I40" s="7"/>
      <c r="J40" s="7"/>
      <c r="N40" s="37"/>
      <c r="O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</row>
    <row r="41" spans="2:53" x14ac:dyDescent="0.25">
      <c r="I41" s="7"/>
      <c r="J41" s="7"/>
      <c r="N41" s="37"/>
      <c r="O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</row>
    <row r="42" spans="2:53" x14ac:dyDescent="0.25">
      <c r="I42" s="7"/>
      <c r="J42" s="7"/>
      <c r="N42" s="37"/>
      <c r="O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</row>
    <row r="43" spans="2:53" x14ac:dyDescent="0.25">
      <c r="I43" s="7"/>
      <c r="J43" s="7"/>
      <c r="N43" s="37"/>
      <c r="O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</row>
    <row r="44" spans="2:53" x14ac:dyDescent="0.25">
      <c r="I44" s="7"/>
      <c r="J44" s="7"/>
      <c r="N44" s="37"/>
      <c r="O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</row>
    <row r="45" spans="2:53" x14ac:dyDescent="0.25">
      <c r="I45" s="7"/>
      <c r="J45" s="7"/>
      <c r="N45" s="37"/>
      <c r="O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</row>
    <row r="46" spans="2:53" x14ac:dyDescent="0.25">
      <c r="I46" s="7"/>
      <c r="J46" s="7"/>
      <c r="N46" s="37"/>
      <c r="O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</row>
    <row r="47" spans="2:53" x14ac:dyDescent="0.25">
      <c r="I47" s="7"/>
      <c r="J47" s="7"/>
      <c r="N47" s="37"/>
      <c r="O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</row>
    <row r="48" spans="2:53" x14ac:dyDescent="0.25">
      <c r="I48" s="7"/>
      <c r="J48" s="7"/>
      <c r="N48" s="37"/>
      <c r="O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</row>
    <row r="49" spans="9:53" x14ac:dyDescent="0.25">
      <c r="I49" s="7"/>
      <c r="J49" s="7"/>
      <c r="N49" s="37"/>
      <c r="O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</row>
    <row r="50" spans="9:53" x14ac:dyDescent="0.25">
      <c r="I50" s="7"/>
      <c r="J50" s="7"/>
      <c r="N50" s="37"/>
      <c r="O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</row>
    <row r="51" spans="9:53" x14ac:dyDescent="0.25">
      <c r="I51" s="7"/>
      <c r="J51" s="7"/>
      <c r="N51" s="37"/>
      <c r="O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</row>
    <row r="52" spans="9:53" x14ac:dyDescent="0.25">
      <c r="I52" s="7"/>
      <c r="J52" s="7"/>
      <c r="N52" s="37"/>
      <c r="O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</row>
    <row r="53" spans="9:53" x14ac:dyDescent="0.25">
      <c r="I53" s="7" t="str">
        <f>IF(H34="","",IF(H34&gt;=G34,G34,IF(H34&lt;G34,H34)))</f>
        <v/>
      </c>
      <c r="J53" s="7" t="str">
        <f>IF(I34="","",IF(I34&gt;=H34,H34,IF(I34&lt;H34,I34)))</f>
        <v/>
      </c>
      <c r="N53" s="37"/>
      <c r="O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</row>
    <row r="54" spans="9:53" x14ac:dyDescent="0.25">
      <c r="I54" s="7"/>
      <c r="J54" s="7"/>
      <c r="N54" s="37"/>
      <c r="O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</row>
    <row r="55" spans="9:53" x14ac:dyDescent="0.25">
      <c r="I55" s="2"/>
      <c r="J55" s="2"/>
      <c r="N55" s="37"/>
      <c r="O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</row>
    <row r="56" spans="9:53" x14ac:dyDescent="0.25">
      <c r="I56" s="2"/>
      <c r="J56" s="2"/>
      <c r="N56" s="37"/>
      <c r="O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</row>
    <row r="57" spans="9:53" x14ac:dyDescent="0.25">
      <c r="I57" s="2"/>
      <c r="J57" s="2"/>
      <c r="N57" s="37"/>
      <c r="O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</row>
    <row r="58" spans="9:53" x14ac:dyDescent="0.25">
      <c r="I58" s="2"/>
      <c r="J58" s="2"/>
      <c r="N58" s="37"/>
      <c r="O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</row>
    <row r="59" spans="9:53" x14ac:dyDescent="0.25">
      <c r="I59" s="2"/>
      <c r="J59" s="2"/>
      <c r="N59" s="37"/>
      <c r="O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</row>
  </sheetData>
  <sheetProtection algorithmName="SHA-512" hashValue="8dduQn9prPLnog9e57HopCGS241ptlYXZ7BDqqskyo3MTQle5wqSTORIh+YL/1xvA63vwp3A2918y1kpP68riw==" saltValue="PhacfzIFMZTEmm6cJfmaNw==" spinCount="100000" sheet="1" selectLockedCells="1"/>
  <mergeCells count="10">
    <mergeCell ref="D7:J7"/>
    <mergeCell ref="D5:J5"/>
    <mergeCell ref="B3:J3"/>
    <mergeCell ref="E9:E10"/>
    <mergeCell ref="B9:B10"/>
    <mergeCell ref="C9:C10"/>
    <mergeCell ref="D9:D10"/>
    <mergeCell ref="F9:F10"/>
    <mergeCell ref="B5:C5"/>
    <mergeCell ref="B7:C7"/>
  </mergeCells>
  <phoneticPr fontId="2" type="noConversion"/>
  <dataValidations xWindow="1221" yWindow="843" count="5">
    <dataValidation allowBlank="1" showInputMessage="1" showErrorMessage="1" prompt="ATENÇÃO:_x000a__x000a_É OBRIGATÓRIO O PREENCHIMENTO DAS CÁLULAS &quot;TITULAR DE AIM&quot; E &quot;REPRESENTANTE LEGAL&quot;." sqref="C11" xr:uid="{00000000-0002-0000-0000-000000000000}"/>
    <dataValidation type="decimal" operator="greaterThan" allowBlank="1" showInputMessage="1" showErrorMessage="1" prompt="As apresentações com PVH igual ou inferior a € 14,16 não são objecto de revisão de preços em 2024." sqref="H14" xr:uid="{00000000-0002-0000-0000-000001000000}">
      <formula1>114.16</formula1>
    </dataValidation>
    <dataValidation type="decimal" operator="greaterThan" allowBlank="1" showInputMessage="1" showErrorMessage="1" sqref="H13" xr:uid="{00000000-0002-0000-0000-000002000000}">
      <formula1>14.16</formula1>
    </dataValidation>
    <dataValidation type="decimal" operator="greaterThan" allowBlank="1" showInputMessage="1" showErrorMessage="1" error="As apresentações com Preço de Aqusição S/IVA igual ou inferior a €70,75 não são objecto de revisão de preços em 2025." prompt="As apresentações com PVH S/IVA igual ou inferior a € 70,75 não são objecto de revisão de preços em 2025." sqref="G11:G34" xr:uid="{00000000-0002-0000-0000-000003000000}">
      <formula1>70.75</formula1>
    </dataValidation>
    <dataValidation type="textLength" allowBlank="1" showInputMessage="1" showErrorMessage="1" sqref="B11:B34" xr:uid="{00000000-0002-0000-0000-000004000000}">
      <formula1>7</formula1>
      <formula2>7</formula2>
    </dataValidation>
  </dataValidations>
  <printOptions horizontalCentered="1" verticalCentered="1"/>
  <pageMargins left="0.19685039370078741" right="0.39370078740157483" top="0" bottom="0" header="0.35433070866141736" footer="0.15748031496062992"/>
  <pageSetup paperSize="9" scale="84" orientation="landscape" r:id="rId1"/>
  <headerFooter alignWithMargins="0">
    <oddHeader xml:space="preserve">&amp;L
&amp;G&amp;C
&amp;R
</oddHeader>
    <oddFooter xml:space="preserve">&amp;C&amp;8
INFARMED - Autoridade Nacional do Medicamento e Produtos de Saúde, I.P.
Parque de Saúde de Lisboa - Av. do Brasil, 53 * 1749-004 Lisboa * Tel.: +351 217 987 100 *  Fax: +351 217 987 316  * Website: www.infarmed.pt * E-mail: infarmed@infarmed.pt
</oddFooter>
  </headerFooter>
  <ignoredErrors>
    <ignoredError sqref="L14:L34" evalError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 Hospitalar</vt:lpstr>
      <vt:lpstr>'Quadro Síntese Hospitalar'!Área_de_Impressão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Preços</cp:lastModifiedBy>
  <cp:lastPrinted>2024-11-15T18:15:20Z</cp:lastPrinted>
  <dcterms:created xsi:type="dcterms:W3CDTF">2008-02-21T14:53:55Z</dcterms:created>
  <dcterms:modified xsi:type="dcterms:W3CDTF">2024-12-10T11:47:49Z</dcterms:modified>
</cp:coreProperties>
</file>